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drawings/drawing2.xml" ContentType="application/vnd.openxmlformats-officedocument.drawing+xml"/>
  <Override PartName="/xl/tables/table2.xml" ContentType="application/vnd.openxmlformats-officedocument.spreadsheetml.table+xml"/>
  <Override PartName="/xl/tables/table3.xml" ContentType="application/vnd.openxmlformats-officedocument.spreadsheetml.table+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tables/table4.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712"/>
  <workbookPr codeName="ThisWorkbook"/>
  <mc:AlternateContent xmlns:mc="http://schemas.openxmlformats.org/markup-compatibility/2006">
    <mc:Choice Requires="x15">
      <x15ac:absPath xmlns:x15ac="http://schemas.microsoft.com/office/spreadsheetml/2010/11/ac" url="\\ccalac-fs01\redirected$\crowland\Desktop\COVID Files\Cybersecurity\NIST and SRA\"/>
    </mc:Choice>
  </mc:AlternateContent>
  <xr:revisionPtr revIDLastSave="4" documentId="13_ncr:1_{89B77150-CA1B-427C-BC83-C5E82E14B46E}" xr6:coauthVersionLast="47" xr6:coauthVersionMax="47" xr10:uidLastSave="{6C413766-3D13-4837-A57A-9B60DAD90242}"/>
  <bookViews>
    <workbookView xWindow="-108" yWindow="-108" windowWidth="23256" windowHeight="12456" firstSheet="2" activeTab="1" xr2:uid="{00000000-000D-0000-FFFF-FFFF00000000}"/>
  </bookViews>
  <sheets>
    <sheet name="Introduction" sheetId="4" r:id="rId1"/>
    <sheet name="NIST Survey" sheetId="1" r:id="rId2"/>
    <sheet name="Dashboard" sheetId="3" r:id="rId3"/>
    <sheet name="Data" sheetId="2" state="hidden" r:id="rId4"/>
  </sheets>
  <definedNames>
    <definedName name="Maturity">Table2[Maturity]</definedName>
  </definedNames>
  <calcPr calcId="191028"/>
  <fileRecoveryPr autoRecover="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20" i="1" l="1"/>
  <c r="F21" i="1"/>
  <c r="F22" i="1"/>
  <c r="F23" i="1"/>
  <c r="F24" i="1"/>
  <c r="F25" i="1"/>
  <c r="F28" i="1"/>
  <c r="F29" i="1"/>
  <c r="F30" i="1"/>
  <c r="F31" i="1"/>
  <c r="F32" i="1"/>
  <c r="F33" i="1"/>
  <c r="F36" i="1"/>
  <c r="F37" i="1"/>
  <c r="F38" i="1"/>
  <c r="F39" i="1"/>
  <c r="F40" i="1"/>
  <c r="F41" i="1"/>
  <c r="F44" i="1"/>
  <c r="F45" i="1"/>
  <c r="F46" i="1"/>
  <c r="F47" i="1"/>
  <c r="F48" i="1"/>
  <c r="F49" i="1"/>
  <c r="F52" i="1"/>
  <c r="F53" i="1"/>
  <c r="F54" i="1"/>
  <c r="F55" i="1"/>
  <c r="F56" i="1"/>
  <c r="F57" i="1"/>
  <c r="F60" i="1"/>
  <c r="F61" i="1"/>
  <c r="F62" i="1"/>
  <c r="F63" i="1"/>
  <c r="F64" i="1"/>
  <c r="F65" i="1"/>
  <c r="F68" i="1"/>
  <c r="F69" i="1"/>
  <c r="F70" i="1"/>
  <c r="F71" i="1"/>
  <c r="F72" i="1"/>
  <c r="F73" i="1"/>
  <c r="F76" i="1"/>
  <c r="F77" i="1"/>
  <c r="F78" i="1"/>
  <c r="F79" i="1"/>
  <c r="F80" i="1"/>
  <c r="F81" i="1"/>
  <c r="F84" i="1"/>
  <c r="F85" i="1"/>
  <c r="F86" i="1"/>
  <c r="F87" i="1"/>
  <c r="F88" i="1"/>
  <c r="F89" i="1"/>
  <c r="F92" i="1"/>
  <c r="F93" i="1"/>
  <c r="F94" i="1"/>
  <c r="F95" i="1"/>
  <c r="F96" i="1"/>
  <c r="F97" i="1"/>
  <c r="F3" i="1"/>
  <c r="F4" i="1"/>
  <c r="F5" i="1"/>
  <c r="F6" i="1"/>
  <c r="F7" i="1"/>
  <c r="F8" i="1"/>
  <c r="F11" i="1"/>
  <c r="F12" i="1"/>
  <c r="F13" i="1"/>
  <c r="F14" i="1"/>
  <c r="F15" i="1"/>
  <c r="F16" i="1"/>
  <c r="F17" i="1"/>
  <c r="F2" i="1"/>
  <c r="F9" i="1"/>
  <c r="F10" i="1"/>
  <c r="F18" i="1"/>
  <c r="F19" i="1"/>
  <c r="F26" i="1"/>
  <c r="F27" i="1"/>
  <c r="F34" i="1"/>
  <c r="F35" i="1"/>
  <c r="F42" i="1"/>
  <c r="F43" i="1"/>
  <c r="F50" i="1"/>
  <c r="F51" i="1"/>
  <c r="F58" i="1"/>
  <c r="F59" i="1"/>
  <c r="F66" i="1"/>
  <c r="F67" i="1"/>
  <c r="F74" i="1"/>
  <c r="F75" i="1"/>
  <c r="F82" i="1"/>
  <c r="F83" i="1"/>
  <c r="F90" i="1"/>
  <c r="F91" i="1"/>
  <c r="F98" i="1"/>
  <c r="F99" i="1"/>
  <c r="C7" i="2"/>
  <c r="C3" i="2"/>
  <c r="C4" i="2"/>
  <c r="C5" i="2"/>
  <c r="C6" i="2"/>
  <c r="C2" i="2"/>
  <c r="C33" i="3" l="1"/>
  <c r="D33" i="3" s="1"/>
  <c r="C28" i="3"/>
  <c r="D28" i="3" s="1"/>
  <c r="C20" i="3"/>
  <c r="D20" i="3" s="1"/>
  <c r="C7" i="3"/>
  <c r="D7" i="3" s="1"/>
  <c r="C15" i="3"/>
  <c r="D15" i="3" s="1"/>
  <c r="C14" i="3"/>
  <c r="D14" i="3" s="1"/>
  <c r="C16" i="3"/>
  <c r="D16" i="3" s="1"/>
  <c r="C29" i="3"/>
  <c r="D29" i="3" s="1"/>
  <c r="C21" i="3"/>
  <c r="D21" i="3" s="1"/>
  <c r="C23" i="3"/>
  <c r="D23" i="3" s="1"/>
  <c r="C13" i="3"/>
  <c r="D13" i="3" s="1"/>
  <c r="C6" i="3"/>
  <c r="D6" i="3" s="1"/>
  <c r="C10" i="3"/>
  <c r="D10" i="3" s="1"/>
  <c r="C8" i="3"/>
  <c r="D8" i="3" s="1"/>
  <c r="C9" i="3"/>
  <c r="D9" i="3" s="1"/>
  <c r="C30" i="3"/>
  <c r="D30" i="3" s="1"/>
  <c r="C24" i="3"/>
  <c r="D24" i="3" s="1"/>
  <c r="C17" i="3"/>
  <c r="D17" i="3" s="1"/>
  <c r="C18" i="3"/>
  <c r="D18" i="3" s="1"/>
  <c r="C32" i="3"/>
  <c r="D32" i="3" s="1"/>
  <c r="C22" i="3"/>
  <c r="D22" i="3" s="1"/>
  <c r="C34" i="3"/>
  <c r="D34" i="3" s="1"/>
  <c r="C31" i="3"/>
  <c r="D31" i="3" s="1"/>
  <c r="C27" i="3"/>
  <c r="D27" i="3" s="1"/>
  <c r="C26" i="3"/>
  <c r="D26" i="3" s="1"/>
  <c r="C25" i="3"/>
  <c r="D25" i="3" s="1"/>
  <c r="C19" i="3"/>
  <c r="D19" i="3" s="1"/>
  <c r="C3" i="3" l="1"/>
  <c r="D3" i="3" s="1"/>
</calcChain>
</file>

<file path=xl/sharedStrings.xml><?xml version="1.0" encoding="utf-8"?>
<sst xmlns="http://schemas.openxmlformats.org/spreadsheetml/2006/main" count="350" uniqueCount="142">
  <si>
    <t>Ref</t>
  </si>
  <si>
    <t>Function</t>
  </si>
  <si>
    <t>Category</t>
  </si>
  <si>
    <t>Subcategory</t>
  </si>
  <si>
    <t>Maturity</t>
  </si>
  <si>
    <t>Calculate</t>
  </si>
  <si>
    <t>Evidence Reviewed</t>
  </si>
  <si>
    <t>Comments</t>
  </si>
  <si>
    <t>IDENTIFY (ID)</t>
  </si>
  <si>
    <t>Asset Management (ID.AM)</t>
  </si>
  <si>
    <t>ID.AM-1: Physical devices and systems within the organization are inventoried</t>
  </si>
  <si>
    <t>ID.AM-2: Software platforms and applications within the organization are inventoried</t>
  </si>
  <si>
    <t>ID.AM-3: Organizational communication and data flows are mapped</t>
  </si>
  <si>
    <t>ID.AM-4: External information systems are catalogued</t>
  </si>
  <si>
    <t xml:space="preserve">ID.AM-5: Resources (e.g., hardware, devices, data, and software) are prioritized based on their classification, criticality, and business value </t>
  </si>
  <si>
    <t>ID.AM-6: Cybersecurity roles and responsibilities for the entire workforce and third-party stakeholders (e.g., suppliers, customers, partners) are established</t>
  </si>
  <si>
    <t>Business Environment (ID.BE)</t>
  </si>
  <si>
    <t>ID.BE-1: The organization’s role in the supply chain is identified and communicated</t>
  </si>
  <si>
    <t>ID.BE-2: The organization’s place in critical infrastructure and its industry sector is identified and communicated</t>
  </si>
  <si>
    <t>ID.BE-3: Priorities for organizational mission, objectives, and activities are established and communicated</t>
  </si>
  <si>
    <t>ID.BE-4: Dependencies and critical functions for delivery of critical services are established</t>
  </si>
  <si>
    <t>ID.BE-5: Resilience requirements to support delivery of critical services are established</t>
  </si>
  <si>
    <t>Governance (ID.GV)</t>
  </si>
  <si>
    <t>ID.GV-1: Organizational information security policy is established</t>
  </si>
  <si>
    <t>ID.GV-2: Information security roles &amp; responsibilities are coordinated and aligned with internal roles and external partners</t>
  </si>
  <si>
    <t>ID.GV-3: Legal and regulatory requirements regarding cybersecurity, including privacy and civil liberties obligations, are understood and managed</t>
  </si>
  <si>
    <t>ID.GV-4: Governance and risk management processes address cybersecurity risks</t>
  </si>
  <si>
    <t>Risk Assessment (ID.RA)</t>
  </si>
  <si>
    <t>ID.RA-1: Asset vulnerabilities are identified and documented</t>
  </si>
  <si>
    <t>ID.RA-2: Threat and vulnerability information is received from information sharing forums and sources</t>
  </si>
  <si>
    <t>ID.RA-3: Threats, both internal and external, are identified and documented</t>
  </si>
  <si>
    <t>ID.RA-4: Potential business impacts and likelihoods are identified</t>
  </si>
  <si>
    <t>ID.RA-5: Threats, vulnerabilities, likelihoods, and impacts are used to determine risk</t>
  </si>
  <si>
    <t>ID.RA-6: Risk responses are identified and prioritized</t>
  </si>
  <si>
    <t>Risk Management Strategy (ID.RM)</t>
  </si>
  <si>
    <t>ID.RM-1: Risk management processes are established, managed, and agreed to by organizational stakeholders</t>
  </si>
  <si>
    <t>ID.RM-2: Organizational risk tolerance is determined and clearly expressed</t>
  </si>
  <si>
    <t>ID.RM-3: The organization’s determination of risk tolerance is informed by its role in critical infrastructure and sector specific risk analysis</t>
  </si>
  <si>
    <t>PROTECT (PR)</t>
  </si>
  <si>
    <t>Access Control (PR.AC)</t>
  </si>
  <si>
    <t>PR.AC-1: Identities and credentials are managed for authorized devices and users</t>
  </si>
  <si>
    <t>PR.AC-2: Physical access to assets is managed and protected</t>
  </si>
  <si>
    <t>PR.AC-3: Remote access is managed</t>
  </si>
  <si>
    <t>PR.AC-4: Access permissions are managed, incorporating the principles of least privilege and separation of duties</t>
  </si>
  <si>
    <t>PR.AC-5: Network integrity is protected, incorporating network segregation where appropriate</t>
  </si>
  <si>
    <t>Awareness and Training (PR.AT)</t>
  </si>
  <si>
    <t xml:space="preserve">PR.AT-1: All users are informed and trained </t>
  </si>
  <si>
    <t xml:space="preserve">PR.AT-2: Privileged users understand roles &amp; responsibilities </t>
  </si>
  <si>
    <t xml:space="preserve">PR.AT-3: Third-party stakeholders (e.g., suppliers, customers, partners) understand roles &amp; responsibilities </t>
  </si>
  <si>
    <t xml:space="preserve">PR.AT-4: Senior executives understand roles &amp; responsibilities </t>
  </si>
  <si>
    <t xml:space="preserve">PR.AT-5: Physical and information security personnel understand roles &amp; responsibilities </t>
  </si>
  <si>
    <t>Data Security (PR.DS)</t>
  </si>
  <si>
    <t>PR.DS-1: Data-at-rest is protected</t>
  </si>
  <si>
    <t>PR.DS-2: Data-in-transit is protected</t>
  </si>
  <si>
    <t>PR.DS-3: Assets are formally managed throughout removal, transfers, and disposition</t>
  </si>
  <si>
    <t>PR.DS-4: Adequate capacity to ensure availability is maintained</t>
  </si>
  <si>
    <t>PR.DS-5: Protections against data leaks are implemented</t>
  </si>
  <si>
    <t>PR.DS-6: Integrity checking mechanisms are used to verify software, firmware, and information integrity</t>
  </si>
  <si>
    <t>PR.DS-7: The development and testing environment(s) are separate from the production environment</t>
  </si>
  <si>
    <t>Information Protection Processes and Procedures (PR.IP)</t>
  </si>
  <si>
    <t>PR.IP-1: A baseline configuration of information technology/industrial control systems is created and maintained</t>
  </si>
  <si>
    <t>PR.IP-2: A System Development Life Cycle to manage systems is implemented</t>
  </si>
  <si>
    <t>PR.IP-3: Configuration change control processes are in place</t>
  </si>
  <si>
    <t>PR.IP-4: Backups of information are conducted, maintained, and tested periodically</t>
  </si>
  <si>
    <t>PR.IP-5: Policy and regulations regarding the physical operating environment for organizational assets are met</t>
  </si>
  <si>
    <t>PR.IP-6: Data is destroyed according to policy</t>
  </si>
  <si>
    <t>PR.IP-7: Protection processes are continuously improved</t>
  </si>
  <si>
    <t>PR.IP-8: Effectiveness of protection technologies is shared with appropriate parties</t>
  </si>
  <si>
    <t>PR.IP-9: Response plans (Incident Response and Business Continuity) and recovery plans (Incident Recovery and Disaster Recovery) are in place and managed</t>
  </si>
  <si>
    <t>PR.IP-10: Response and recovery plans are tested</t>
  </si>
  <si>
    <t>PR.IP-11: Cybersecurity is included in human resources practices (e.g., deprovisioning, personnel screening)</t>
  </si>
  <si>
    <t>PR.IP-12: A vulnerability management plan is developed and implemented</t>
  </si>
  <si>
    <t>Maintenance (PR.MA)</t>
  </si>
  <si>
    <t>PR.MA-1: Maintenance and repair of organizational assets is performed and logged in a timely manner, with approved and controlled tools</t>
  </si>
  <si>
    <t>PR.MA-2: Remote maintenance of organizational assets is approved, logged, and performed in a manner that prevents unauthorized access</t>
  </si>
  <si>
    <t>Protective Technology (PR.PT)</t>
  </si>
  <si>
    <t>PR.PT-1: Audit/log records are determined, documented, implemented, and reviewed in accordance with policy</t>
  </si>
  <si>
    <t>PR.PT-2: Removable media is protected and its use restricted according to policy</t>
  </si>
  <si>
    <t>PR.PT-3: Access to systems and assets is controlled, incorporating the principle of least functionality</t>
  </si>
  <si>
    <t>PR.PT-4: Communications and control networks are protected</t>
  </si>
  <si>
    <t>DETECT (DE)</t>
  </si>
  <si>
    <t>Anomalies and Events (DE.AE)</t>
  </si>
  <si>
    <t>DE.AE-1: A baseline of network operations and expected data flows for users and systems is established and managed</t>
  </si>
  <si>
    <t>DE.AE-2: Detected events are analyzed to understand attack targets and methods</t>
  </si>
  <si>
    <t>DE.AE-3: Event data are aggregated and correlated from multiple sources and sensors</t>
  </si>
  <si>
    <t>DE.AE-4: Impact of events is determined</t>
  </si>
  <si>
    <t>DE.AE-5: Incident alert thresholds are established</t>
  </si>
  <si>
    <t>Security Continuous Monitoring (DE.CM)</t>
  </si>
  <si>
    <t>DE.CM-1: The network is monitored to detect potential cybersecurity events</t>
  </si>
  <si>
    <t>DE.CM-2: The physical environment is monitored to detect potential cybersecurity events</t>
  </si>
  <si>
    <t>DE.CM-3: Personnel activity is monitored to detect potential cybersecurity events</t>
  </si>
  <si>
    <t>DE.CM-4: Malicious code is detected</t>
  </si>
  <si>
    <t>DE.CM-5: Unauthorized mobile code is detected</t>
  </si>
  <si>
    <t>DE.CM-6: External service provider activity is monitored to detect potential cybersecurity events</t>
  </si>
  <si>
    <t>DE.CM-7: Monitoring for unauthorized personnel, connections, devices, and software is performed</t>
  </si>
  <si>
    <t>DE.CM-8: Vulnerability scans are performed</t>
  </si>
  <si>
    <t>Detection Processes (DE.DP)</t>
  </si>
  <si>
    <t>DE.DP-1: Roles and responsibilities for detection are well defined to ensure accountability</t>
  </si>
  <si>
    <t>DE.DP-2: Detection activities comply with all applicable requirements</t>
  </si>
  <si>
    <t>DE.DP-3: Detection processes are tested</t>
  </si>
  <si>
    <t>DE.DP-4: Event detection information is communicated to appropriate parties</t>
  </si>
  <si>
    <t>DE.DP-5: Detection processes are continuously improved</t>
  </si>
  <si>
    <t>RESPOND (RS)</t>
  </si>
  <si>
    <t>Response Planning (RS.RP)</t>
  </si>
  <si>
    <t>RS.RP-1: Response plan is executed during or after an event</t>
  </si>
  <si>
    <t>Communications (RS.CO)</t>
  </si>
  <si>
    <t>RS.CO-1: Personnel know their roles and order of operations when a response is needed</t>
  </si>
  <si>
    <t>RS.CO-2: Events are reported consistent with established criteria</t>
  </si>
  <si>
    <t>RS.CO-3: Information is shared consistent with response plans</t>
  </si>
  <si>
    <t>RS.CO-4: Coordination with stakeholders occurs consistent with response plans</t>
  </si>
  <si>
    <t xml:space="preserve">RS.CO-5: Voluntary information sharing occurs with external stakeholders to achieve broader cybersecurity situational awareness </t>
  </si>
  <si>
    <t>Analysis (RS.AN)</t>
  </si>
  <si>
    <t>RS.AN-1: Notifications from detection systems are investigated </t>
  </si>
  <si>
    <t>RS.AN-2: The impact of the incident is understood</t>
  </si>
  <si>
    <t>RS.AN-3: Forensics are performed</t>
  </si>
  <si>
    <t>RS.AN-4: Incidents are categorized consistent with response plans</t>
  </si>
  <si>
    <t>Mitigation (RS.MI)</t>
  </si>
  <si>
    <t>RS.MI-1: Incidents are contained</t>
  </si>
  <si>
    <t>RS.MI-2: Incidents are mitigated</t>
  </si>
  <si>
    <t>RS.MI-3: Newly identified vulnerabilities are mitigated or documented as accepted risks</t>
  </si>
  <si>
    <t>Improvements (RS.IM)</t>
  </si>
  <si>
    <t>RS.IM-1: Response plans incorporate lessons learned</t>
  </si>
  <si>
    <t>RS.IM-2: Response strategies are updated</t>
  </si>
  <si>
    <t>RECOVER (RC)</t>
  </si>
  <si>
    <t>Recovery Planning (RC.RP)</t>
  </si>
  <si>
    <t>RC.RP-1: Recovery plan is executed during or after an event</t>
  </si>
  <si>
    <t>Improvements (RC.IM)</t>
  </si>
  <si>
    <t>RC.IM-1: Recovery plans incorporate lessons learned</t>
  </si>
  <si>
    <t>RC.IM-2: Recovery strategies are updated</t>
  </si>
  <si>
    <t>Communications (RC.CO)</t>
  </si>
  <si>
    <t>RC.CO-1: Public relations are managed</t>
  </si>
  <si>
    <t>RC.CO-2: Reputation after an event is repaired</t>
  </si>
  <si>
    <t>RC.CO-3: Recovery activities are communicated to internal stakeholders and executive and management teams</t>
  </si>
  <si>
    <t>Overall Maturity:</t>
  </si>
  <si>
    <t>Rating</t>
  </si>
  <si>
    <t>Score</t>
  </si>
  <si>
    <t>Optimized</t>
  </si>
  <si>
    <t>Managed</t>
  </si>
  <si>
    <t>Defined</t>
  </si>
  <si>
    <t>Repeatable</t>
  </si>
  <si>
    <t>Initial</t>
  </si>
  <si>
    <t>Non-Existent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</si>
</sst>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1">
    <font>
      <sz val="12"/>
      <color theme="1"/>
      <name val="Calibri"/>
      <family val="2"/>
      <scheme val="minor"/>
    </font>
    <font>
      <sz val="10"/>
      <color theme="1"/>
      <name val="Calibri"/>
      <family val="2"/>
      <scheme val="minor"/>
    </font>
    <font>
      <sz val="11"/>
      <color rgb="FFFFFFFF"/>
      <name val="Calibri"/>
      <family val="2"/>
      <scheme val="minor"/>
    </font>
    <font>
      <b/>
      <sz val="10"/>
      <color rgb="FFFFFFFF"/>
      <name val="Calibri"/>
      <family val="2"/>
      <scheme val="minor"/>
    </font>
    <font>
      <b/>
      <sz val="24"/>
      <color theme="1"/>
      <name val="Calibri"/>
      <family val="2"/>
      <scheme val="minor"/>
    </font>
    <font>
      <b/>
      <sz val="48"/>
      <color theme="1"/>
      <name val="Calibri"/>
      <family val="2"/>
      <scheme val="minor"/>
    </font>
    <font>
      <b/>
      <sz val="20"/>
      <color theme="0"/>
      <name val="Calibri"/>
      <family val="2"/>
      <scheme val="minor"/>
    </font>
    <font>
      <sz val="9"/>
      <color theme="1"/>
      <name val="Calibri"/>
      <family val="2"/>
      <scheme val="minor"/>
    </font>
    <font>
      <sz val="12"/>
      <color theme="0"/>
      <name val="Calibri"/>
      <family val="2"/>
      <scheme val="minor"/>
    </font>
    <font>
      <sz val="12"/>
      <name val="Calibri"/>
      <family val="2"/>
      <scheme val="minor"/>
    </font>
    <font>
      <b/>
      <sz val="8"/>
      <name val="Calibri"/>
      <family val="2"/>
      <scheme val="minor"/>
    </font>
  </fonts>
  <fills count="8">
    <fill>
      <patternFill patternType="none"/>
    </fill>
    <fill>
      <patternFill patternType="gray125"/>
    </fill>
    <fill>
      <patternFill patternType="solid">
        <fgColor rgb="FFFF0000"/>
        <bgColor indexed="64"/>
      </patternFill>
    </fill>
    <fill>
      <patternFill patternType="solid">
        <fgColor theme="3"/>
        <bgColor indexed="64"/>
      </patternFill>
    </fill>
    <fill>
      <patternFill patternType="solid">
        <fgColor theme="1"/>
        <bgColor indexed="64"/>
      </patternFill>
    </fill>
    <fill>
      <patternFill patternType="solid">
        <fgColor theme="2"/>
        <bgColor indexed="64"/>
      </patternFill>
    </fill>
    <fill>
      <gradientFill degree="90">
        <stop position="0">
          <color theme="4"/>
        </stop>
        <stop position="1">
          <color theme="3"/>
        </stop>
      </gradientFill>
    </fill>
    <fill>
      <gradientFill degree="90">
        <stop position="0">
          <color theme="3"/>
        </stop>
        <stop position="1">
          <color theme="4"/>
        </stop>
      </gradientFill>
    </fill>
  </fills>
  <borders count="10">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style="medium">
        <color auto="1"/>
      </right>
      <top/>
      <bottom style="medium">
        <color auto="1"/>
      </bottom>
      <diagonal/>
    </border>
  </borders>
  <cellStyleXfs count="1">
    <xf numFmtId="0" fontId="0" fillId="0" borderId="0"/>
  </cellStyleXfs>
  <cellXfs count="39">
    <xf numFmtId="0" fontId="0" fillId="0" borderId="0" xfId="0"/>
    <xf numFmtId="0" fontId="1" fillId="0" borderId="0" xfId="0" applyFont="1" applyAlignment="1">
      <alignment vertical="center" wrapText="1"/>
    </xf>
    <xf numFmtId="0" fontId="1" fillId="0" borderId="0" xfId="0" applyFont="1" applyAlignment="1">
      <alignment horizontal="center" vertical="center"/>
    </xf>
    <xf numFmtId="0" fontId="1" fillId="0" borderId="1" xfId="0" applyFont="1" applyBorder="1" applyAlignment="1">
      <alignment vertical="center" wrapText="1"/>
    </xf>
    <xf numFmtId="0" fontId="2" fillId="2" borderId="1" xfId="0" applyFont="1" applyFill="1" applyBorder="1" applyAlignment="1">
      <alignment vertical="center" wrapText="1"/>
    </xf>
    <xf numFmtId="0" fontId="1" fillId="0" borderId="2" xfId="0" applyFont="1" applyBorder="1" applyAlignment="1">
      <alignment horizontal="center" vertical="center"/>
    </xf>
    <xf numFmtId="164" fontId="0" fillId="0" borderId="0" xfId="0" applyNumberFormat="1" applyAlignment="1">
      <alignment horizontal="center" vertical="center"/>
    </xf>
    <xf numFmtId="0" fontId="2" fillId="2" borderId="1" xfId="0" applyFont="1" applyFill="1" applyBorder="1" applyAlignment="1">
      <alignment horizontal="center" vertical="center" wrapText="1"/>
    </xf>
    <xf numFmtId="164" fontId="0" fillId="0" borderId="0" xfId="0" applyNumberFormat="1" applyAlignment="1">
      <alignment horizontal="left" vertical="center"/>
    </xf>
    <xf numFmtId="0" fontId="0" fillId="0" borderId="0" xfId="0" applyAlignment="1">
      <alignment horizontal="left"/>
    </xf>
    <xf numFmtId="0" fontId="0" fillId="0" borderId="0" xfId="0" applyAlignment="1">
      <alignment horizontal="center"/>
    </xf>
    <xf numFmtId="164" fontId="4" fillId="0" borderId="2" xfId="0" applyNumberFormat="1" applyFont="1" applyBorder="1" applyAlignment="1">
      <alignment horizontal="center" vertical="center"/>
    </xf>
    <xf numFmtId="164" fontId="4" fillId="0" borderId="3" xfId="0" applyNumberFormat="1" applyFont="1" applyBorder="1" applyAlignment="1">
      <alignment horizontal="right" vertical="center"/>
    </xf>
    <xf numFmtId="164" fontId="7" fillId="0" borderId="0" xfId="0" applyNumberFormat="1" applyFont="1" applyAlignment="1">
      <alignment horizontal="center" vertical="center"/>
    </xf>
    <xf numFmtId="164" fontId="7" fillId="0" borderId="0" xfId="0" applyNumberFormat="1" applyFont="1" applyAlignment="1">
      <alignment horizontal="left" vertical="center"/>
    </xf>
    <xf numFmtId="0" fontId="7" fillId="0" borderId="0" xfId="0" applyFont="1"/>
    <xf numFmtId="0" fontId="0" fillId="3" borderId="0" xfId="0" applyFill="1"/>
    <xf numFmtId="0" fontId="0" fillId="3" borderId="0" xfId="0" applyFill="1" applyAlignment="1">
      <alignment horizontal="center"/>
    </xf>
    <xf numFmtId="0" fontId="0" fillId="3" borderId="0" xfId="0" applyFill="1" applyAlignment="1">
      <alignment horizontal="left"/>
    </xf>
    <xf numFmtId="0" fontId="6" fillId="4" borderId="3" xfId="0" applyFont="1" applyFill="1" applyBorder="1" applyAlignment="1">
      <alignment horizontal="center" vertical="center"/>
    </xf>
    <xf numFmtId="0" fontId="8" fillId="4" borderId="0" xfId="0" applyFont="1" applyFill="1" applyAlignment="1">
      <alignment horizontal="left"/>
    </xf>
    <xf numFmtId="0" fontId="8" fillId="4" borderId="0" xfId="0" quotePrefix="1" applyFont="1" applyFill="1" applyAlignment="1">
      <alignment horizontal="center"/>
    </xf>
    <xf numFmtId="0" fontId="0" fillId="4" borderId="0" xfId="0" applyFill="1" applyAlignment="1">
      <alignment horizontal="center"/>
    </xf>
    <xf numFmtId="0" fontId="8" fillId="4" borderId="0" xfId="0" applyFont="1" applyFill="1" applyAlignment="1">
      <alignment horizontal="center"/>
    </xf>
    <xf numFmtId="0" fontId="0" fillId="4" borderId="0" xfId="0" applyFill="1"/>
    <xf numFmtId="0" fontId="9" fillId="4" borderId="0" xfId="0" applyFont="1" applyFill="1" applyAlignment="1">
      <alignment horizontal="left"/>
    </xf>
    <xf numFmtId="0" fontId="9" fillId="4" borderId="0" xfId="0" applyFont="1" applyFill="1"/>
    <xf numFmtId="0" fontId="3" fillId="3" borderId="4" xfId="0" applyFont="1" applyFill="1" applyBorder="1" applyAlignment="1">
      <alignment horizontal="center" vertical="center" wrapText="1"/>
    </xf>
    <xf numFmtId="0" fontId="3" fillId="3" borderId="5" xfId="0" applyFont="1" applyFill="1" applyBorder="1" applyAlignment="1">
      <alignment horizontal="center" vertical="center" wrapText="1"/>
    </xf>
    <xf numFmtId="0" fontId="3" fillId="3" borderId="6" xfId="0" applyFont="1" applyFill="1" applyBorder="1" applyAlignment="1">
      <alignment horizontal="center" vertical="center" wrapText="1"/>
    </xf>
    <xf numFmtId="0" fontId="1" fillId="3" borderId="0" xfId="0" applyFont="1" applyFill="1" applyAlignment="1">
      <alignment horizontal="center" vertical="center"/>
    </xf>
    <xf numFmtId="0" fontId="1" fillId="3" borderId="0" xfId="0" applyFont="1" applyFill="1" applyAlignment="1">
      <alignment vertical="center" wrapText="1"/>
    </xf>
    <xf numFmtId="0" fontId="1" fillId="0" borderId="1" xfId="0" applyFont="1" applyBorder="1" applyAlignment="1" applyProtection="1">
      <alignment vertical="center" wrapText="1"/>
      <protection locked="0"/>
    </xf>
    <xf numFmtId="0" fontId="1" fillId="0" borderId="3" xfId="0" applyFont="1" applyBorder="1" applyAlignment="1" applyProtection="1">
      <alignment vertical="center" wrapText="1"/>
      <protection locked="0"/>
    </xf>
    <xf numFmtId="0" fontId="0" fillId="7" borderId="0" xfId="0" applyFill="1" applyAlignment="1">
      <alignment horizontal="center"/>
    </xf>
    <xf numFmtId="0" fontId="10" fillId="5" borderId="7" xfId="0" applyFont="1" applyFill="1" applyBorder="1" applyAlignment="1">
      <alignment horizontal="center" vertical="center" textRotation="90"/>
    </xf>
    <xf numFmtId="0" fontId="10" fillId="5" borderId="8" xfId="0" applyFont="1" applyFill="1" applyBorder="1" applyAlignment="1">
      <alignment horizontal="center" vertical="center" textRotation="90"/>
    </xf>
    <xf numFmtId="0" fontId="10" fillId="5" borderId="9" xfId="0" applyFont="1" applyFill="1" applyBorder="1" applyAlignment="1">
      <alignment horizontal="center" vertical="center" textRotation="90"/>
    </xf>
    <xf numFmtId="0" fontId="5" fillId="6" borderId="0" xfId="0" applyFont="1" applyFill="1" applyAlignment="1">
      <alignment horizontal="center"/>
    </xf>
  </cellXfs>
  <cellStyles count="1">
    <cellStyle name="Normal" xfId="0" builtinId="0"/>
  </cellStyles>
  <dxfs count="44">
    <dxf>
      <fill>
        <patternFill>
          <fgColor indexed="64"/>
          <bgColor theme="1"/>
        </patternFill>
      </fill>
    </dxf>
    <dxf>
      <fill>
        <patternFill>
          <fgColor indexed="64"/>
          <bgColor theme="1"/>
        </patternFill>
      </fill>
    </dxf>
    <dxf>
      <fill>
        <patternFill>
          <fgColor indexed="64"/>
          <bgColor theme="1"/>
        </patternFill>
      </fill>
      <alignment horizontal="center" vertical="bottom" textRotation="0" wrapText="0" indent="0" justifyLastLine="0" shrinkToFit="0" readingOrder="0"/>
    </dxf>
    <dxf>
      <fill>
        <patternFill>
          <fgColor indexed="64"/>
          <bgColor theme="1"/>
        </patternFill>
      </fill>
    </dxf>
    <dxf>
      <font>
        <strike val="0"/>
        <outline val="0"/>
        <shadow val="0"/>
        <u val="none"/>
        <vertAlign val="baseline"/>
        <sz val="12"/>
        <color auto="1"/>
        <name val="Calibri"/>
        <scheme val="minor"/>
      </font>
      <fill>
        <patternFill patternType="solid">
          <fgColor indexed="64"/>
          <bgColor theme="1"/>
        </patternFill>
      </fill>
    </dxf>
    <dxf>
      <font>
        <strike val="0"/>
        <outline val="0"/>
        <shadow val="0"/>
        <u val="none"/>
        <vertAlign val="baseline"/>
        <sz val="9"/>
        <color theme="1"/>
        <name val="Calibri"/>
        <scheme val="minor"/>
      </font>
      <numFmt numFmtId="164" formatCode="0.0"/>
      <alignment horizontal="left" vertical="center" textRotation="0" wrapText="0" indent="0" justifyLastLine="0" shrinkToFit="0" readingOrder="0"/>
    </dxf>
    <dxf>
      <font>
        <strike val="0"/>
        <outline val="0"/>
        <shadow val="0"/>
        <u val="none"/>
        <vertAlign val="baseline"/>
        <sz val="9"/>
        <color theme="1"/>
        <name val="Calibri"/>
        <scheme val="minor"/>
      </font>
      <numFmt numFmtId="164" formatCode="0.0"/>
      <alignment horizontal="center" vertical="center" textRotation="0" wrapText="0" indent="0" justifyLastLine="0" shrinkToFit="0" readingOrder="0"/>
    </dxf>
    <dxf>
      <font>
        <b val="0"/>
        <i val="0"/>
        <strike val="0"/>
        <condense val="0"/>
        <extend val="0"/>
        <outline val="0"/>
        <shadow val="0"/>
        <u val="none"/>
        <vertAlign val="baseline"/>
        <sz val="9"/>
        <color theme="1"/>
        <name val="Calibri"/>
        <scheme val="minor"/>
      </font>
      <alignment horizontal="general" vertical="center" textRotation="0" wrapText="1" indent="0" justifyLastLine="0" shrinkToFit="0" readingOrder="0"/>
      <border diagonalUp="0" diagonalDown="0" outline="0">
        <left/>
        <right/>
        <top style="thin">
          <color indexed="64"/>
        </top>
        <bottom style="thin">
          <color indexed="64"/>
        </bottom>
      </border>
    </dxf>
    <dxf>
      <border outline="0">
        <left style="thin">
          <color indexed="64"/>
        </left>
      </border>
    </dxf>
    <dxf>
      <font>
        <strike val="0"/>
        <outline val="0"/>
        <shadow val="0"/>
        <u val="none"/>
        <vertAlign val="baseline"/>
        <sz val="9"/>
        <color theme="1"/>
        <name val="Calibri"/>
        <scheme val="minor"/>
      </font>
    </dxf>
    <dxf>
      <font>
        <strike val="0"/>
        <outline val="0"/>
        <shadow val="0"/>
        <u val="none"/>
        <vertAlign val="baseline"/>
        <sz val="12"/>
        <color theme="0"/>
        <name val="Calibri"/>
        <scheme val="minor"/>
      </font>
      <fill>
        <patternFill patternType="solid">
          <fgColor indexed="64"/>
          <bgColor theme="1"/>
        </patternFill>
      </fill>
    </dxf>
    <dxf>
      <numFmt numFmtId="164" formatCode="0.0"/>
      <alignment horizontal="left" vertical="center" textRotation="0" wrapText="0" indent="0" justifyLastLine="0" shrinkToFit="0" readingOrder="0"/>
    </dxf>
    <dxf>
      <numFmt numFmtId="164" formatCode="0.0"/>
      <alignment horizontal="center" vertical="center" textRotation="0" wrapText="0" indent="0" justifyLastLine="0" shrinkToFit="0" readingOrder="0"/>
      <border>
        <left style="thin">
          <color indexed="64"/>
        </left>
        <right/>
      </border>
    </dxf>
    <dxf>
      <font>
        <b val="0"/>
        <i val="0"/>
        <strike val="0"/>
        <condense val="0"/>
        <extend val="0"/>
        <outline val="0"/>
        <shadow val="0"/>
        <u val="none"/>
        <vertAlign val="baseline"/>
        <sz val="11"/>
        <color rgb="FFFFFFFF"/>
        <name val="Calibri"/>
        <scheme val="minor"/>
      </font>
      <fill>
        <patternFill patternType="solid">
          <fgColor indexed="64"/>
          <bgColor rgb="FFFF0000"/>
        </patternFill>
      </fill>
      <alignment horizontal="center" vertical="center" textRotation="0" wrapText="1" indent="0" justifyLastLine="0" shrinkToFit="0" readingOrder="0"/>
      <border diagonalUp="0" diagonalDown="0" outline="0">
        <left style="thin">
          <color indexed="64"/>
        </left>
        <right/>
        <top style="thin">
          <color indexed="64"/>
        </top>
        <bottom style="thin">
          <color indexed="64"/>
        </bottom>
      </border>
    </dxf>
    <dxf>
      <font>
        <strike val="0"/>
        <outline val="0"/>
        <shadow val="0"/>
        <u val="none"/>
        <vertAlign val="baseline"/>
        <sz val="12"/>
        <color theme="0"/>
        <name val="Calibri"/>
        <scheme val="minor"/>
      </font>
      <fill>
        <patternFill patternType="solid">
          <fgColor indexed="64"/>
          <bgColor theme="1"/>
        </patternFill>
      </fill>
    </dxf>
    <dxf>
      <fill>
        <patternFill>
          <bgColor theme="9"/>
        </patternFill>
      </fill>
    </dxf>
    <dxf>
      <fill>
        <patternFill>
          <bgColor theme="9" tint="0.59996337778862885"/>
        </patternFill>
      </fill>
    </dxf>
    <dxf>
      <fill>
        <patternFill>
          <bgColor rgb="FFFFFF00"/>
        </patternFill>
      </fill>
    </dxf>
    <dxf>
      <fill>
        <patternFill>
          <bgColor rgb="FFFFC000"/>
        </patternFill>
      </fill>
    </dxf>
    <dxf>
      <fill>
        <patternFill>
          <bgColor rgb="FFFF0000"/>
        </patternFill>
      </fill>
    </dxf>
    <dxf>
      <fill>
        <patternFill>
          <bgColor rgb="FFFF0000"/>
        </patternFill>
      </fill>
    </dxf>
    <dxf>
      <font>
        <color theme="0"/>
      </font>
      <fill>
        <patternFill>
          <bgColor rgb="FF0070C0"/>
        </patternFill>
      </fill>
    </dxf>
    <dxf>
      <font>
        <b val="0"/>
        <i val="0"/>
        <color theme="0"/>
      </font>
      <fill>
        <patternFill>
          <bgColor rgb="FF7030A0"/>
        </patternFill>
      </fill>
    </dxf>
    <dxf>
      <font>
        <color theme="1"/>
      </font>
      <fill>
        <patternFill>
          <bgColor rgb="FFFFFF00"/>
        </patternFill>
      </fill>
    </dxf>
    <dxf>
      <font>
        <color theme="0"/>
      </font>
      <fill>
        <patternFill>
          <bgColor rgb="FFFF0000"/>
        </patternFill>
      </fill>
    </dxf>
    <dxf>
      <font>
        <color theme="0"/>
      </font>
      <fill>
        <patternFill>
          <bgColor rgb="FF00B050"/>
        </patternFill>
      </fill>
    </dxf>
    <dxf>
      <font>
        <b val="0"/>
        <i val="0"/>
        <strike val="0"/>
        <condense val="0"/>
        <extend val="0"/>
        <outline val="0"/>
        <shadow val="0"/>
        <u val="none"/>
        <vertAlign val="baseline"/>
        <sz val="10"/>
        <color theme="1"/>
        <name val="Calibri"/>
        <scheme val="minor"/>
      </font>
      <alignment horizontal="general" vertical="center" textRotation="0" wrapText="1" indent="0" justifyLastLine="0" shrinkToFit="0" readingOrder="0"/>
      <border diagonalUp="0" diagonalDown="0">
        <left style="thin">
          <color indexed="64"/>
        </left>
        <right/>
        <top style="thin">
          <color indexed="64"/>
        </top>
        <bottom style="thin">
          <color indexed="64"/>
        </bottom>
        <vertical/>
        <horizontal/>
      </border>
      <protection locked="0" hidden="0"/>
    </dxf>
    <dxf>
      <font>
        <b val="0"/>
        <i val="0"/>
        <strike val="0"/>
        <condense val="0"/>
        <extend val="0"/>
        <outline val="0"/>
        <shadow val="0"/>
        <u val="none"/>
        <vertAlign val="baseline"/>
        <sz val="10"/>
        <color theme="1"/>
        <name val="Calibri"/>
        <scheme val="minor"/>
      </font>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0"/>
        <color theme="1"/>
        <name val="Calibri"/>
        <scheme val="minor"/>
      </font>
      <numFmt numFmtId="0" formatCode="Genera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0"/>
        <color theme="1"/>
        <name val="Calibri"/>
        <scheme val="minor"/>
      </font>
      <numFmt numFmtId="0" formatCode="Genera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0"/>
        <color theme="1"/>
        <name val="Calibri"/>
        <scheme val="minor"/>
      </font>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theme="1"/>
        <name val="Calibri"/>
        <scheme val="minor"/>
      </font>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rgb="FFFFFFFF"/>
        <name val="Calibri"/>
        <scheme val="minor"/>
      </font>
      <fill>
        <patternFill patternType="solid">
          <fgColor indexed="64"/>
          <bgColor rgb="FFFF0000"/>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theme="1"/>
        <name val="Calibri"/>
        <scheme val="minor"/>
      </font>
      <alignment horizontal="center" vertical="center" textRotation="0" wrapText="0" indent="0" justifyLastLine="0" shrinkToFit="0" readingOrder="0"/>
      <border diagonalUp="0" diagonalDown="0">
        <left/>
        <right style="thin">
          <color indexed="64"/>
        </right>
        <top style="thin">
          <color indexed="64"/>
        </top>
        <bottom style="thin">
          <color indexed="64"/>
        </bottom>
        <vertical/>
        <horizontal/>
      </border>
    </dxf>
    <dxf>
      <border outline="0">
        <top style="thin">
          <color indexed="64"/>
        </top>
      </border>
    </dxf>
    <dxf>
      <border outline="0">
        <bottom style="thin">
          <color indexed="64"/>
        </bottom>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Calibri"/>
        <scheme val="minor"/>
      </font>
      <alignment horizontal="general" vertical="center" textRotation="0" wrapText="1" indent="0" justifyLastLine="0" shrinkToFit="0" readingOrder="0"/>
    </dxf>
    <dxf>
      <font>
        <b/>
        <i val="0"/>
        <strike val="0"/>
        <condense val="0"/>
        <extend val="0"/>
        <outline val="0"/>
        <shadow val="0"/>
        <u val="none"/>
        <vertAlign val="baseline"/>
        <sz val="10"/>
        <color rgb="FFFFFFFF"/>
        <name val="Calibri"/>
        <scheme val="minor"/>
      </font>
      <fill>
        <patternFill patternType="solid">
          <fgColor indexed="64"/>
          <bgColor theme="3"/>
        </patternFill>
      </fill>
      <alignment horizontal="center" vertical="center" textRotation="0" wrapText="1" indent="0" justifyLastLine="0" shrinkToFit="0" readingOrder="0"/>
      <border diagonalUp="0" diagonalDown="0">
        <left style="thin">
          <color indexed="64"/>
        </left>
        <right style="thin">
          <color indexed="64"/>
        </right>
        <top/>
        <bottom/>
      </border>
    </dxf>
    <dxf>
      <font>
        <color theme="0"/>
      </font>
      <fill>
        <patternFill>
          <bgColor rgb="FF0070C0"/>
        </patternFill>
      </fill>
    </dxf>
    <dxf>
      <font>
        <b val="0"/>
        <i val="0"/>
        <color theme="0"/>
      </font>
      <fill>
        <patternFill>
          <bgColor rgb="FF7030A0"/>
        </patternFill>
      </fill>
    </dxf>
    <dxf>
      <font>
        <color theme="1"/>
      </font>
      <fill>
        <patternFill>
          <bgColor rgb="FFFFFF00"/>
        </patternFill>
      </fill>
    </dxf>
    <dxf>
      <font>
        <color theme="0"/>
      </font>
      <fill>
        <patternFill>
          <bgColor rgb="FFFF0000"/>
        </patternFill>
      </fill>
    </dxf>
    <dxf>
      <font>
        <color theme="0"/>
      </font>
      <fill>
        <patternFill>
          <bgColor rgb="FF00B050"/>
        </patternFill>
      </fill>
    </dxf>
  </dxfs>
  <tableStyles count="0" defaultTableStyle="TableStyleMedium2" defaultPivotStyle="PivotStyleLight16"/>
  <colors>
    <mruColors>
      <color rgb="FFEBE600"/>
      <color rgb="FF552579"/>
      <color rgb="FF8E0000"/>
      <color rgb="FF4C0000"/>
      <color rgb="FF00743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2000" b="1" i="0" u="none" strike="noStrike" kern="1200" spc="0" baseline="0">
                <a:solidFill>
                  <a:schemeClr val="tx1">
                    <a:lumMod val="65000"/>
                    <a:lumOff val="35000"/>
                  </a:schemeClr>
                </a:solidFill>
                <a:latin typeface="+mn-lt"/>
                <a:ea typeface="+mn-ea"/>
                <a:cs typeface="+mn-cs"/>
              </a:defRPr>
            </a:pPr>
            <a:r>
              <a:rPr lang="en-US" sz="2000" b="1"/>
              <a:t>Function Maturity</a:t>
            </a:r>
          </a:p>
        </c:rich>
      </c:tx>
      <c:layout>
        <c:manualLayout>
          <c:xMode val="edge"/>
          <c:yMode val="edge"/>
          <c:x val="1.3838002392558073E-2"/>
          <c:y val="4.3763554659979963E-2"/>
        </c:manualLayout>
      </c:layout>
      <c:overlay val="0"/>
      <c:spPr>
        <a:solidFill>
          <a:schemeClr val="bg2"/>
        </a:solidFill>
        <a:ln>
          <a:noFill/>
        </a:ln>
        <a:effectLst/>
      </c:spPr>
      <c:txPr>
        <a:bodyPr rot="0" spcFirstLastPara="1" vertOverflow="ellipsis" vert="horz" wrap="square" anchor="ctr" anchorCtr="1"/>
        <a:lstStyle/>
        <a:p>
          <a:pPr>
            <a:defRPr sz="2000" b="1"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0.36645056867891512"/>
          <c:y val="3.7388574779063759E-2"/>
          <c:w val="0.61432130358705161"/>
          <c:h val="0.87890962618419233"/>
        </c:manualLayout>
      </c:layout>
      <c:doughnutChart>
        <c:varyColors val="1"/>
        <c:ser>
          <c:idx val="0"/>
          <c:order val="0"/>
          <c:tx>
            <c:strRef>
              <c:f>Dashboard!$C$5</c:f>
              <c:strCache>
                <c:ptCount val="1"/>
                <c:pt idx="0">
                  <c:v>Maturity</c:v>
                </c:pt>
              </c:strCache>
            </c:strRef>
          </c:tx>
          <c:spPr>
            <a:ln>
              <a:noFill/>
            </a:ln>
            <a:effectLst>
              <a:outerShdw blurRad="50800" dist="38100" dir="2700000" algn="tl" rotWithShape="0">
                <a:prstClr val="black">
                  <a:alpha val="40000"/>
                </a:prstClr>
              </a:outerShdw>
            </a:effectLst>
          </c:spPr>
          <c:explosion val="3"/>
          <c:dPt>
            <c:idx val="0"/>
            <c:bubble3D val="0"/>
            <c:spPr>
              <a:gradFill>
                <a:gsLst>
                  <a:gs pos="0">
                    <a:srgbClr val="00B0F0"/>
                  </a:gs>
                  <a:gs pos="100000">
                    <a:srgbClr val="0070C0"/>
                  </a:gs>
                </a:gsLst>
                <a:lin ang="5400000" scaled="1"/>
              </a:gradFill>
              <a:ln w="19050">
                <a:noFill/>
              </a:ln>
              <a:effectLst>
                <a:outerShdw blurRad="50800" dist="38100" dir="2700000" algn="tl" rotWithShape="0">
                  <a:prstClr val="black">
                    <a:alpha val="40000"/>
                  </a:prstClr>
                </a:outerShdw>
              </a:effectLst>
            </c:spPr>
            <c:extLst>
              <c:ext xmlns:c16="http://schemas.microsoft.com/office/drawing/2014/chart" uri="{C3380CC4-5D6E-409C-BE32-E72D297353CC}">
                <c16:uniqueId val="{00000001-A9E7-43D8-8283-531775B4AAC1}"/>
              </c:ext>
            </c:extLst>
          </c:dPt>
          <c:dPt>
            <c:idx val="1"/>
            <c:bubble3D val="0"/>
            <c:spPr>
              <a:gradFill>
                <a:gsLst>
                  <a:gs pos="0">
                    <a:srgbClr val="7030A0"/>
                  </a:gs>
                  <a:gs pos="100000">
                    <a:srgbClr val="552579"/>
                  </a:gs>
                </a:gsLst>
                <a:lin ang="5400000" scaled="1"/>
              </a:gradFill>
              <a:ln w="19050">
                <a:noFill/>
              </a:ln>
              <a:effectLst>
                <a:outerShdw blurRad="50800" dist="38100" dir="2700000" algn="tl" rotWithShape="0">
                  <a:prstClr val="black">
                    <a:alpha val="40000"/>
                  </a:prstClr>
                </a:outerShdw>
              </a:effectLst>
            </c:spPr>
            <c:extLst>
              <c:ext xmlns:c16="http://schemas.microsoft.com/office/drawing/2014/chart" uri="{C3380CC4-5D6E-409C-BE32-E72D297353CC}">
                <c16:uniqueId val="{00000003-A9E7-43D8-8283-531775B4AAC1}"/>
              </c:ext>
            </c:extLst>
          </c:dPt>
          <c:dPt>
            <c:idx val="2"/>
            <c:bubble3D val="0"/>
            <c:spPr>
              <a:gradFill>
                <a:gsLst>
                  <a:gs pos="0">
                    <a:srgbClr val="FFC000"/>
                  </a:gs>
                  <a:gs pos="100000">
                    <a:srgbClr val="EBE600"/>
                  </a:gs>
                </a:gsLst>
                <a:lin ang="5400000" scaled="1"/>
              </a:gradFill>
              <a:ln w="19050">
                <a:noFill/>
              </a:ln>
              <a:effectLst>
                <a:outerShdw blurRad="50800" dist="38100" dir="2700000" algn="tl" rotWithShape="0">
                  <a:prstClr val="black">
                    <a:alpha val="40000"/>
                  </a:prstClr>
                </a:outerShdw>
              </a:effectLst>
            </c:spPr>
            <c:extLst>
              <c:ext xmlns:c16="http://schemas.microsoft.com/office/drawing/2014/chart" uri="{C3380CC4-5D6E-409C-BE32-E72D297353CC}">
                <c16:uniqueId val="{00000005-A9E7-43D8-8283-531775B4AAC1}"/>
              </c:ext>
            </c:extLst>
          </c:dPt>
          <c:dPt>
            <c:idx val="3"/>
            <c:bubble3D val="0"/>
            <c:spPr>
              <a:gradFill>
                <a:gsLst>
                  <a:gs pos="0">
                    <a:srgbClr val="FF0000"/>
                  </a:gs>
                  <a:gs pos="100000">
                    <a:srgbClr val="C00000"/>
                  </a:gs>
                </a:gsLst>
                <a:lin ang="5400000" scaled="1"/>
              </a:gradFill>
              <a:ln w="19050">
                <a:noFill/>
              </a:ln>
              <a:effectLst>
                <a:outerShdw blurRad="50800" dist="38100" dir="2700000" algn="tl" rotWithShape="0">
                  <a:prstClr val="black">
                    <a:alpha val="40000"/>
                  </a:prstClr>
                </a:outerShdw>
              </a:effectLst>
            </c:spPr>
            <c:extLst>
              <c:ext xmlns:c16="http://schemas.microsoft.com/office/drawing/2014/chart" uri="{C3380CC4-5D6E-409C-BE32-E72D297353CC}">
                <c16:uniqueId val="{00000007-A9E7-43D8-8283-531775B4AAC1}"/>
              </c:ext>
            </c:extLst>
          </c:dPt>
          <c:dPt>
            <c:idx val="4"/>
            <c:bubble3D val="0"/>
            <c:spPr>
              <a:gradFill>
                <a:gsLst>
                  <a:gs pos="0">
                    <a:srgbClr val="00B050"/>
                  </a:gs>
                  <a:gs pos="100000">
                    <a:srgbClr val="007434"/>
                  </a:gs>
                </a:gsLst>
                <a:lin ang="5400000" scaled="1"/>
              </a:gradFill>
              <a:ln w="19050">
                <a:noFill/>
              </a:ln>
              <a:effectLst>
                <a:outerShdw blurRad="50800" dist="38100" dir="2700000" algn="tl" rotWithShape="0">
                  <a:prstClr val="black">
                    <a:alpha val="40000"/>
                  </a:prstClr>
                </a:outerShdw>
              </a:effectLst>
            </c:spPr>
            <c:extLst>
              <c:ext xmlns:c16="http://schemas.microsoft.com/office/drawing/2014/chart" uri="{C3380CC4-5D6E-409C-BE32-E72D297353CC}">
                <c16:uniqueId val="{00000009-A9E7-43D8-8283-531775B4AAC1}"/>
              </c:ext>
            </c:extLst>
          </c:dPt>
          <c:dLbls>
            <c:dLbl>
              <c:idx val="2"/>
              <c:spPr>
                <a:noFill/>
                <a:ln>
                  <a:noFill/>
                </a:ln>
                <a:effectLst/>
              </c:spPr>
              <c:txPr>
                <a:bodyPr rot="0" spcFirstLastPara="1" vertOverflow="ellipsis" vert="horz" wrap="square" lIns="38100" tIns="19050" rIns="38100" bIns="19050" anchor="ctr" anchorCtr="1">
                  <a:spAutoFit/>
                </a:bodyPr>
                <a:lstStyle/>
                <a:p>
                  <a:pPr>
                    <a:defRPr sz="1800" b="1" i="0" u="none" strike="noStrike" kern="1200" baseline="0">
                      <a:solidFill>
                        <a:sysClr val="windowText" lastClr="000000"/>
                      </a:solidFill>
                      <a:latin typeface="+mn-lt"/>
                      <a:ea typeface="+mn-ea"/>
                      <a:cs typeface="+mn-cs"/>
                    </a:defRPr>
                  </a:pPr>
                  <a:endParaRPr lang="en-US"/>
                </a:p>
              </c:txPr>
              <c:showLegendKey val="0"/>
              <c:showVal val="1"/>
              <c:showCatName val="0"/>
              <c:showSerName val="0"/>
              <c:showPercent val="0"/>
              <c:showBubbleSize val="0"/>
              <c:extLst>
                <c:ext xmlns:c16="http://schemas.microsoft.com/office/drawing/2014/chart" uri="{C3380CC4-5D6E-409C-BE32-E72D297353CC}">
                  <c16:uniqueId val="{00000005-A9E7-43D8-8283-531775B4AAC1}"/>
                </c:ext>
              </c:extLst>
            </c:dLbl>
            <c:spPr>
              <a:noFill/>
              <a:ln>
                <a:noFill/>
              </a:ln>
              <a:effectLst/>
            </c:spPr>
            <c:txPr>
              <a:bodyPr rot="0" spcFirstLastPara="1" vertOverflow="ellipsis" vert="horz" wrap="square" lIns="38100" tIns="19050" rIns="38100" bIns="19050" anchor="ctr" anchorCtr="1">
                <a:spAutoFit/>
              </a:bodyPr>
              <a:lstStyle/>
              <a:p>
                <a:pPr>
                  <a:defRPr sz="1800" b="1" i="0" u="none" strike="noStrike" kern="1200" baseline="0">
                    <a:solidFill>
                      <a:schemeClr val="bg1"/>
                    </a:solidFill>
                    <a:latin typeface="+mn-lt"/>
                    <a:ea typeface="+mn-ea"/>
                    <a:cs typeface="+mn-cs"/>
                  </a:defRPr>
                </a:pPr>
                <a:endParaRPr lang="en-US"/>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Dashboard!$B$6:$B$10</c:f>
              <c:strCache>
                <c:ptCount val="5"/>
                <c:pt idx="0">
                  <c:v>IDENTIFY (ID)</c:v>
                </c:pt>
                <c:pt idx="1">
                  <c:v>PROTECT (PR)</c:v>
                </c:pt>
                <c:pt idx="2">
                  <c:v>DETECT (DE)</c:v>
                </c:pt>
                <c:pt idx="3">
                  <c:v>RESPOND (RS)</c:v>
                </c:pt>
                <c:pt idx="4">
                  <c:v>RECOVER (RC)</c:v>
                </c:pt>
              </c:strCache>
            </c:strRef>
          </c:cat>
          <c:val>
            <c:numRef>
              <c:f>Dashboard!$C$6:$C$10</c:f>
              <c:numCache>
                <c:formatCode>0.0</c:formatCode>
                <c:ptCount val="5"/>
                <c:pt idx="0">
                  <c:v>0</c:v>
                </c:pt>
                <c:pt idx="1">
                  <c:v>0</c:v>
                </c:pt>
                <c:pt idx="2">
                  <c:v>0</c:v>
                </c:pt>
                <c:pt idx="3">
                  <c:v>0</c:v>
                </c:pt>
                <c:pt idx="4">
                  <c:v>0</c:v>
                </c:pt>
              </c:numCache>
            </c:numRef>
          </c:val>
          <c:extLst>
            <c:ext xmlns:c16="http://schemas.microsoft.com/office/drawing/2014/chart" uri="{C3380CC4-5D6E-409C-BE32-E72D297353CC}">
              <c16:uniqueId val="{0000000A-A9E7-43D8-8283-531775B4AAC1}"/>
            </c:ext>
          </c:extLst>
        </c:ser>
        <c:dLbls>
          <c:showLegendKey val="0"/>
          <c:showVal val="0"/>
          <c:showCatName val="0"/>
          <c:showSerName val="0"/>
          <c:showPercent val="0"/>
          <c:showBubbleSize val="0"/>
          <c:showLeaderLines val="1"/>
        </c:dLbls>
        <c:firstSliceAng val="0"/>
        <c:holeSize val="50"/>
      </c:doughnutChart>
      <c:spPr>
        <a:solidFill>
          <a:schemeClr val="bg2"/>
        </a:solidFill>
        <a:ln>
          <a:noFill/>
        </a:ln>
        <a:effectLst/>
      </c:spPr>
    </c:plotArea>
    <c:legend>
      <c:legendPos val="b"/>
      <c:layout>
        <c:manualLayout>
          <c:xMode val="edge"/>
          <c:yMode val="edge"/>
          <c:x val="1.1054421768707483E-2"/>
          <c:y val="0.15184826434480606"/>
          <c:w val="0.35317460317460314"/>
          <c:h val="0.74704440188229804"/>
        </c:manualLayout>
      </c:layout>
      <c:overlay val="0"/>
      <c:spPr>
        <a:solidFill>
          <a:schemeClr val="bg2"/>
        </a:solidFill>
        <a:ln>
          <a:noFill/>
        </a:ln>
        <a:effectLst/>
      </c:spPr>
      <c:txPr>
        <a:bodyPr rot="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Category</a:t>
            </a:r>
            <a:r>
              <a:rPr lang="en-US" baseline="0"/>
              <a:t> </a:t>
            </a:r>
            <a:r>
              <a:rPr lang="en-US"/>
              <a:t>Maturity</a:t>
            </a:r>
          </a:p>
        </c:rich>
      </c:tx>
      <c:layout>
        <c:manualLayout>
          <c:xMode val="edge"/>
          <c:yMode val="edge"/>
          <c:x val="7.0718777314714557E-2"/>
          <c:y val="1.8018018018018018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0.23574262541327939"/>
          <c:y val="9.8781482101971296E-2"/>
          <c:w val="0.5411395306399609"/>
          <c:h val="0.84075352283092275"/>
        </c:manualLayout>
      </c:layout>
      <c:radarChart>
        <c:radarStyle val="filled"/>
        <c:varyColors val="0"/>
        <c:ser>
          <c:idx val="0"/>
          <c:order val="0"/>
          <c:tx>
            <c:strRef>
              <c:f>Dashboard!$C$12</c:f>
              <c:strCache>
                <c:ptCount val="1"/>
                <c:pt idx="0">
                  <c:v>Maturity</c:v>
                </c:pt>
              </c:strCache>
            </c:strRef>
          </c:tx>
          <c:spPr>
            <a:gradFill flip="none" rotWithShape="1">
              <a:gsLst>
                <a:gs pos="0">
                  <a:srgbClr val="C00000">
                    <a:shade val="30000"/>
                    <a:satMod val="115000"/>
                  </a:srgbClr>
                </a:gs>
                <a:gs pos="50000">
                  <a:srgbClr val="C00000">
                    <a:shade val="67500"/>
                    <a:satMod val="115000"/>
                  </a:srgbClr>
                </a:gs>
                <a:gs pos="100000">
                  <a:srgbClr val="C00000">
                    <a:shade val="100000"/>
                    <a:satMod val="115000"/>
                  </a:srgbClr>
                </a:gs>
              </a:gsLst>
              <a:lin ang="16200000" scaled="1"/>
              <a:tileRect/>
            </a:gradFill>
            <a:ln>
              <a:gradFill flip="none" rotWithShape="1">
                <a:gsLst>
                  <a:gs pos="0">
                    <a:srgbClr val="C00000"/>
                  </a:gs>
                  <a:gs pos="100000">
                    <a:srgbClr val="FF0000"/>
                  </a:gs>
                </a:gsLst>
                <a:path path="circle">
                  <a:fillToRect l="50000" t="50000" r="50000" b="50000"/>
                </a:path>
                <a:tileRect/>
              </a:gradFill>
            </a:ln>
            <a:effectLst>
              <a:outerShdw blurRad="50800" dist="38100" dir="2700000" algn="tl" rotWithShape="0">
                <a:prstClr val="black">
                  <a:alpha val="40000"/>
                </a:prstClr>
              </a:outerShdw>
            </a:effectLst>
          </c:spPr>
          <c:cat>
            <c:strRef>
              <c:f>Dashboard!$B$13:$B$34</c:f>
              <c:strCache>
                <c:ptCount val="22"/>
                <c:pt idx="0">
                  <c:v>Asset Management (ID.AM)</c:v>
                </c:pt>
                <c:pt idx="1">
                  <c:v>Business Environment (ID.BE)</c:v>
                </c:pt>
                <c:pt idx="2">
                  <c:v>Governance (ID.GV)</c:v>
                </c:pt>
                <c:pt idx="3">
                  <c:v>Risk Assessment (ID.RA)</c:v>
                </c:pt>
                <c:pt idx="4">
                  <c:v>Risk Management Strategy (ID.RM)</c:v>
                </c:pt>
                <c:pt idx="5">
                  <c:v>Access Control (PR.AC)</c:v>
                </c:pt>
                <c:pt idx="6">
                  <c:v>Awareness and Training (PR.AT)</c:v>
                </c:pt>
                <c:pt idx="7">
                  <c:v>Data Security (PR.DS)</c:v>
                </c:pt>
                <c:pt idx="8">
                  <c:v>Information Protection Processes and Procedures (PR.IP)</c:v>
                </c:pt>
                <c:pt idx="9">
                  <c:v>Maintenance (PR.MA)</c:v>
                </c:pt>
                <c:pt idx="10">
                  <c:v>Protective Technology (PR.PT)</c:v>
                </c:pt>
                <c:pt idx="11">
                  <c:v>Anomalies and Events (DE.AE)</c:v>
                </c:pt>
                <c:pt idx="12">
                  <c:v>Security Continuous Monitoring (DE.CM)</c:v>
                </c:pt>
                <c:pt idx="13">
                  <c:v>Detection Processes (DE.DP)</c:v>
                </c:pt>
                <c:pt idx="14">
                  <c:v>Response Planning (RS.RP)</c:v>
                </c:pt>
                <c:pt idx="15">
                  <c:v>Communications (RS.CO)</c:v>
                </c:pt>
                <c:pt idx="16">
                  <c:v>Analysis (RS.AN)</c:v>
                </c:pt>
                <c:pt idx="17">
                  <c:v>Mitigation (RS.MI)</c:v>
                </c:pt>
                <c:pt idx="18">
                  <c:v>Improvements (RS.IM)</c:v>
                </c:pt>
                <c:pt idx="19">
                  <c:v>Recovery Planning (RC.RP)</c:v>
                </c:pt>
                <c:pt idx="20">
                  <c:v>Improvements (RC.IM)</c:v>
                </c:pt>
                <c:pt idx="21">
                  <c:v>Communications (RC.CO)</c:v>
                </c:pt>
              </c:strCache>
            </c:strRef>
          </c:cat>
          <c:val>
            <c:numRef>
              <c:f>Dashboard!$C$13:$C$34</c:f>
              <c:numCache>
                <c:formatCode>0.0</c:formatCode>
                <c:ptCount val="22"/>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numCache>
            </c:numRef>
          </c:val>
          <c:extLst>
            <c:ext xmlns:c16="http://schemas.microsoft.com/office/drawing/2014/chart" uri="{C3380CC4-5D6E-409C-BE32-E72D297353CC}">
              <c16:uniqueId val="{00000000-5A88-45FF-9DE6-30FF7E2F56F7}"/>
            </c:ext>
          </c:extLst>
        </c:ser>
        <c:dLbls>
          <c:showLegendKey val="0"/>
          <c:showVal val="0"/>
          <c:showCatName val="0"/>
          <c:showSerName val="0"/>
          <c:showPercent val="0"/>
          <c:showBubbleSize val="0"/>
        </c:dLbls>
        <c:axId val="130166784"/>
        <c:axId val="140378880"/>
      </c:radarChart>
      <c:catAx>
        <c:axId val="130166784"/>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40378880"/>
        <c:crosses val="autoZero"/>
        <c:auto val="1"/>
        <c:lblAlgn val="ctr"/>
        <c:lblOffset val="100"/>
        <c:noMultiLvlLbl val="0"/>
      </c:catAx>
      <c:valAx>
        <c:axId val="140378880"/>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800" b="1" i="0" u="none" strike="noStrike" kern="1200" cap="none" spc="0" baseline="0">
                <a:ln w="9525">
                  <a:solidFill>
                    <a:schemeClr val="bg1"/>
                  </a:solidFill>
                  <a:prstDash val="solid"/>
                </a:ln>
                <a:solidFill>
                  <a:schemeClr val="tx1"/>
                </a:solidFill>
                <a:effectLst>
                  <a:outerShdw blurRad="12700" dist="38100" dir="2700000" algn="tl" rotWithShape="0">
                    <a:schemeClr val="bg1">
                      <a:lumMod val="50000"/>
                    </a:schemeClr>
                  </a:outerShdw>
                </a:effectLst>
                <a:latin typeface="+mn-lt"/>
                <a:ea typeface="+mn-ea"/>
                <a:cs typeface="+mn-cs"/>
              </a:defRPr>
            </a:pPr>
            <a:endParaRPr lang="en-US"/>
          </a:p>
        </c:txPr>
        <c:crossAx val="130166784"/>
        <c:crosses val="autoZero"/>
        <c:crossBetween val="between"/>
        <c:majorUnit val="1"/>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a:outerShdw blurRad="50800" dist="38100" dir="2700000" algn="tl" rotWithShape="0">
                <a:prstClr val="black">
                  <a:alpha val="40000"/>
                </a:prstClr>
              </a:outerShdw>
            </a:effectLst>
          </c:spPr>
          <c:invertIfNegative val="0"/>
          <c:dPt>
            <c:idx val="0"/>
            <c:invertIfNegative val="0"/>
            <c:bubble3D val="0"/>
            <c:spPr>
              <a:gradFill>
                <a:gsLst>
                  <a:gs pos="0">
                    <a:srgbClr val="00B0F0"/>
                  </a:gs>
                  <a:gs pos="100000">
                    <a:srgbClr val="0070C0"/>
                  </a:gs>
                </a:gsLst>
                <a:lin ang="5400000" scaled="1"/>
              </a:gradFill>
              <a:ln>
                <a:noFill/>
              </a:ln>
              <a:effectLst>
                <a:outerShdw blurRad="50800" dist="38100" dir="2700000" algn="tl" rotWithShape="0">
                  <a:prstClr val="black">
                    <a:alpha val="40000"/>
                  </a:prstClr>
                </a:outerShdw>
              </a:effectLst>
            </c:spPr>
            <c:extLst>
              <c:ext xmlns:c16="http://schemas.microsoft.com/office/drawing/2014/chart" uri="{C3380CC4-5D6E-409C-BE32-E72D297353CC}">
                <c16:uniqueId val="{00000001-3A9B-4DDE-B832-2C6942ED0D97}"/>
              </c:ext>
            </c:extLst>
          </c:dPt>
          <c:dPt>
            <c:idx val="1"/>
            <c:invertIfNegative val="0"/>
            <c:bubble3D val="0"/>
            <c:spPr>
              <a:gradFill>
                <a:gsLst>
                  <a:gs pos="0">
                    <a:srgbClr val="00B0F0"/>
                  </a:gs>
                  <a:gs pos="100000">
                    <a:srgbClr val="0070C0"/>
                  </a:gs>
                </a:gsLst>
              </a:gradFill>
              <a:ln>
                <a:noFill/>
              </a:ln>
              <a:effectLst>
                <a:outerShdw blurRad="50800" dist="38100" dir="2700000" algn="tl" rotWithShape="0">
                  <a:prstClr val="black">
                    <a:alpha val="40000"/>
                  </a:prstClr>
                </a:outerShdw>
              </a:effectLst>
            </c:spPr>
            <c:extLst>
              <c:ext xmlns:c16="http://schemas.microsoft.com/office/drawing/2014/chart" uri="{C3380CC4-5D6E-409C-BE32-E72D297353CC}">
                <c16:uniqueId val="{00000003-3A9B-4DDE-B832-2C6942ED0D97}"/>
              </c:ext>
            </c:extLst>
          </c:dPt>
          <c:dPt>
            <c:idx val="2"/>
            <c:invertIfNegative val="0"/>
            <c:bubble3D val="0"/>
            <c:spPr>
              <a:gradFill>
                <a:gsLst>
                  <a:gs pos="0">
                    <a:srgbClr val="00B0F0"/>
                  </a:gs>
                  <a:gs pos="100000">
                    <a:srgbClr val="0070C0"/>
                  </a:gs>
                </a:gsLst>
              </a:gradFill>
              <a:ln>
                <a:noFill/>
              </a:ln>
              <a:effectLst>
                <a:outerShdw blurRad="50800" dist="38100" dir="2700000" algn="tl" rotWithShape="0">
                  <a:prstClr val="black">
                    <a:alpha val="40000"/>
                  </a:prstClr>
                </a:outerShdw>
              </a:effectLst>
            </c:spPr>
            <c:extLst>
              <c:ext xmlns:c16="http://schemas.microsoft.com/office/drawing/2014/chart" uri="{C3380CC4-5D6E-409C-BE32-E72D297353CC}">
                <c16:uniqueId val="{00000005-3A9B-4DDE-B832-2C6942ED0D97}"/>
              </c:ext>
            </c:extLst>
          </c:dPt>
          <c:dPt>
            <c:idx val="3"/>
            <c:invertIfNegative val="0"/>
            <c:bubble3D val="0"/>
            <c:spPr>
              <a:gradFill>
                <a:gsLst>
                  <a:gs pos="0">
                    <a:srgbClr val="00B0F0"/>
                  </a:gs>
                  <a:gs pos="100000">
                    <a:srgbClr val="0070C0"/>
                  </a:gs>
                </a:gsLst>
              </a:gradFill>
              <a:ln>
                <a:noFill/>
              </a:ln>
              <a:effectLst>
                <a:outerShdw blurRad="50800" dist="38100" dir="2700000" algn="tl" rotWithShape="0">
                  <a:prstClr val="black">
                    <a:alpha val="40000"/>
                  </a:prstClr>
                </a:outerShdw>
              </a:effectLst>
            </c:spPr>
            <c:extLst>
              <c:ext xmlns:c16="http://schemas.microsoft.com/office/drawing/2014/chart" uri="{C3380CC4-5D6E-409C-BE32-E72D297353CC}">
                <c16:uniqueId val="{00000007-3A9B-4DDE-B832-2C6942ED0D97}"/>
              </c:ext>
            </c:extLst>
          </c:dPt>
          <c:dPt>
            <c:idx val="4"/>
            <c:invertIfNegative val="0"/>
            <c:bubble3D val="0"/>
            <c:spPr>
              <a:gradFill>
                <a:gsLst>
                  <a:gs pos="0">
                    <a:srgbClr val="00B0F0"/>
                  </a:gs>
                  <a:gs pos="100000">
                    <a:srgbClr val="0070C0"/>
                  </a:gs>
                </a:gsLst>
                <a:lin ang="0" scaled="0"/>
              </a:gradFill>
              <a:ln>
                <a:noFill/>
              </a:ln>
              <a:effectLst>
                <a:outerShdw blurRad="50800" dist="38100" dir="2700000" algn="tl" rotWithShape="0">
                  <a:prstClr val="black">
                    <a:alpha val="40000"/>
                  </a:prstClr>
                </a:outerShdw>
              </a:effectLst>
            </c:spPr>
            <c:extLst>
              <c:ext xmlns:c16="http://schemas.microsoft.com/office/drawing/2014/chart" uri="{C3380CC4-5D6E-409C-BE32-E72D297353CC}">
                <c16:uniqueId val="{00000009-3A9B-4DDE-B832-2C6942ED0D97}"/>
              </c:ext>
            </c:extLst>
          </c:dPt>
          <c:dPt>
            <c:idx val="5"/>
            <c:invertIfNegative val="0"/>
            <c:bubble3D val="0"/>
            <c:spPr>
              <a:gradFill>
                <a:gsLst>
                  <a:gs pos="44000">
                    <a:srgbClr val="7030A0"/>
                  </a:gs>
                  <a:gs pos="0">
                    <a:schemeClr val="tx1">
                      <a:lumMod val="65000"/>
                      <a:lumOff val="35000"/>
                    </a:schemeClr>
                  </a:gs>
                </a:gsLst>
                <a:lin ang="0" scaled="0"/>
              </a:gradFill>
              <a:ln>
                <a:noFill/>
              </a:ln>
              <a:effectLst>
                <a:outerShdw blurRad="50800" dist="38100" dir="2700000" algn="tl" rotWithShape="0">
                  <a:prstClr val="black">
                    <a:alpha val="40000"/>
                  </a:prstClr>
                </a:outerShdw>
              </a:effectLst>
            </c:spPr>
            <c:extLst>
              <c:ext xmlns:c16="http://schemas.microsoft.com/office/drawing/2014/chart" uri="{C3380CC4-5D6E-409C-BE32-E72D297353CC}">
                <c16:uniqueId val="{0000000B-3A9B-4DDE-B832-2C6942ED0D97}"/>
              </c:ext>
            </c:extLst>
          </c:dPt>
          <c:dPt>
            <c:idx val="6"/>
            <c:invertIfNegative val="0"/>
            <c:bubble3D val="0"/>
            <c:spPr>
              <a:gradFill>
                <a:gsLst>
                  <a:gs pos="0">
                    <a:srgbClr val="552579"/>
                  </a:gs>
                  <a:gs pos="100000">
                    <a:srgbClr val="7030A0"/>
                  </a:gs>
                </a:gsLst>
                <a:lin ang="0" scaled="0"/>
              </a:gradFill>
              <a:ln>
                <a:noFill/>
              </a:ln>
              <a:effectLst>
                <a:outerShdw blurRad="50800" dist="38100" dir="2700000" algn="tl" rotWithShape="0">
                  <a:prstClr val="black">
                    <a:alpha val="40000"/>
                  </a:prstClr>
                </a:outerShdw>
              </a:effectLst>
            </c:spPr>
            <c:extLst>
              <c:ext xmlns:c16="http://schemas.microsoft.com/office/drawing/2014/chart" uri="{C3380CC4-5D6E-409C-BE32-E72D297353CC}">
                <c16:uniqueId val="{0000000D-3A9B-4DDE-B832-2C6942ED0D97}"/>
              </c:ext>
            </c:extLst>
          </c:dPt>
          <c:dPt>
            <c:idx val="7"/>
            <c:invertIfNegative val="0"/>
            <c:bubble3D val="0"/>
            <c:spPr>
              <a:gradFill>
                <a:gsLst>
                  <a:gs pos="0">
                    <a:srgbClr val="552579"/>
                  </a:gs>
                  <a:gs pos="100000">
                    <a:srgbClr val="7030A0"/>
                  </a:gs>
                </a:gsLst>
              </a:gradFill>
              <a:ln>
                <a:noFill/>
              </a:ln>
              <a:effectLst>
                <a:outerShdw blurRad="50800" dist="38100" dir="2700000" algn="tl" rotWithShape="0">
                  <a:prstClr val="black">
                    <a:alpha val="40000"/>
                  </a:prstClr>
                </a:outerShdw>
              </a:effectLst>
            </c:spPr>
            <c:extLst>
              <c:ext xmlns:c16="http://schemas.microsoft.com/office/drawing/2014/chart" uri="{C3380CC4-5D6E-409C-BE32-E72D297353CC}">
                <c16:uniqueId val="{0000000F-3A9B-4DDE-B832-2C6942ED0D97}"/>
              </c:ext>
            </c:extLst>
          </c:dPt>
          <c:dPt>
            <c:idx val="8"/>
            <c:invertIfNegative val="0"/>
            <c:bubble3D val="0"/>
            <c:spPr>
              <a:gradFill>
                <a:gsLst>
                  <a:gs pos="0">
                    <a:srgbClr val="552579"/>
                  </a:gs>
                  <a:gs pos="100000">
                    <a:srgbClr val="7030A0"/>
                  </a:gs>
                </a:gsLst>
              </a:gradFill>
              <a:ln>
                <a:noFill/>
              </a:ln>
              <a:effectLst>
                <a:outerShdw blurRad="50800" dist="38100" dir="2700000" algn="tl" rotWithShape="0">
                  <a:prstClr val="black">
                    <a:alpha val="40000"/>
                  </a:prstClr>
                </a:outerShdw>
              </a:effectLst>
            </c:spPr>
            <c:extLst>
              <c:ext xmlns:c16="http://schemas.microsoft.com/office/drawing/2014/chart" uri="{C3380CC4-5D6E-409C-BE32-E72D297353CC}">
                <c16:uniqueId val="{00000011-3A9B-4DDE-B832-2C6942ED0D97}"/>
              </c:ext>
            </c:extLst>
          </c:dPt>
          <c:dPt>
            <c:idx val="9"/>
            <c:invertIfNegative val="0"/>
            <c:bubble3D val="0"/>
            <c:spPr>
              <a:gradFill>
                <a:gsLst>
                  <a:gs pos="0">
                    <a:srgbClr val="552579"/>
                  </a:gs>
                  <a:gs pos="100000">
                    <a:srgbClr val="7030A0"/>
                  </a:gs>
                </a:gsLst>
                <a:lin ang="0" scaled="0"/>
              </a:gradFill>
              <a:ln>
                <a:noFill/>
              </a:ln>
              <a:effectLst>
                <a:outerShdw blurRad="50800" dist="38100" dir="2700000" algn="tl" rotWithShape="0">
                  <a:prstClr val="black">
                    <a:alpha val="40000"/>
                  </a:prstClr>
                </a:outerShdw>
              </a:effectLst>
            </c:spPr>
            <c:extLst>
              <c:ext xmlns:c16="http://schemas.microsoft.com/office/drawing/2014/chart" uri="{C3380CC4-5D6E-409C-BE32-E72D297353CC}">
                <c16:uniqueId val="{00000013-3A9B-4DDE-B832-2C6942ED0D97}"/>
              </c:ext>
            </c:extLst>
          </c:dPt>
          <c:dPt>
            <c:idx val="10"/>
            <c:invertIfNegative val="0"/>
            <c:bubble3D val="0"/>
            <c:spPr>
              <a:gradFill>
                <a:gsLst>
                  <a:gs pos="0">
                    <a:srgbClr val="552579"/>
                  </a:gs>
                  <a:gs pos="100000">
                    <a:srgbClr val="7030A0"/>
                  </a:gs>
                </a:gsLst>
                <a:lin ang="0" scaled="0"/>
              </a:gradFill>
              <a:ln>
                <a:noFill/>
              </a:ln>
              <a:effectLst>
                <a:outerShdw blurRad="50800" dist="38100" dir="2700000" algn="tl" rotWithShape="0">
                  <a:prstClr val="black">
                    <a:alpha val="40000"/>
                  </a:prstClr>
                </a:outerShdw>
              </a:effectLst>
            </c:spPr>
            <c:extLst>
              <c:ext xmlns:c16="http://schemas.microsoft.com/office/drawing/2014/chart" uri="{C3380CC4-5D6E-409C-BE32-E72D297353CC}">
                <c16:uniqueId val="{00000015-3A9B-4DDE-B832-2C6942ED0D97}"/>
              </c:ext>
            </c:extLst>
          </c:dPt>
          <c:dPt>
            <c:idx val="11"/>
            <c:invertIfNegative val="0"/>
            <c:bubble3D val="0"/>
            <c:spPr>
              <a:gradFill>
                <a:gsLst>
                  <a:gs pos="12000">
                    <a:srgbClr val="FFC000"/>
                  </a:gs>
                  <a:gs pos="100000">
                    <a:srgbClr val="FFFF00"/>
                  </a:gs>
                </a:gsLst>
                <a:lin ang="0" scaled="0"/>
              </a:gradFill>
              <a:ln>
                <a:noFill/>
              </a:ln>
              <a:effectLst>
                <a:outerShdw blurRad="50800" dist="38100" dir="2700000" algn="tl" rotWithShape="0">
                  <a:prstClr val="black">
                    <a:alpha val="40000"/>
                  </a:prstClr>
                </a:outerShdw>
              </a:effectLst>
            </c:spPr>
            <c:extLst>
              <c:ext xmlns:c16="http://schemas.microsoft.com/office/drawing/2014/chart" uri="{C3380CC4-5D6E-409C-BE32-E72D297353CC}">
                <c16:uniqueId val="{00000017-3A9B-4DDE-B832-2C6942ED0D97}"/>
              </c:ext>
            </c:extLst>
          </c:dPt>
          <c:dPt>
            <c:idx val="12"/>
            <c:invertIfNegative val="0"/>
            <c:bubble3D val="0"/>
            <c:spPr>
              <a:gradFill>
                <a:gsLst>
                  <a:gs pos="0">
                    <a:srgbClr val="FFC000"/>
                  </a:gs>
                  <a:gs pos="100000">
                    <a:srgbClr val="EBE600"/>
                  </a:gs>
                </a:gsLst>
                <a:lin ang="0" scaled="0"/>
              </a:gradFill>
              <a:ln>
                <a:noFill/>
              </a:ln>
              <a:effectLst>
                <a:outerShdw blurRad="50800" dist="38100" dir="2700000" algn="tl" rotWithShape="0">
                  <a:prstClr val="black">
                    <a:alpha val="40000"/>
                  </a:prstClr>
                </a:outerShdw>
              </a:effectLst>
            </c:spPr>
            <c:extLst>
              <c:ext xmlns:c16="http://schemas.microsoft.com/office/drawing/2014/chart" uri="{C3380CC4-5D6E-409C-BE32-E72D297353CC}">
                <c16:uniqueId val="{00000019-3A9B-4DDE-B832-2C6942ED0D97}"/>
              </c:ext>
            </c:extLst>
          </c:dPt>
          <c:dPt>
            <c:idx val="13"/>
            <c:invertIfNegative val="0"/>
            <c:bubble3D val="0"/>
            <c:spPr>
              <a:gradFill>
                <a:gsLst>
                  <a:gs pos="0">
                    <a:srgbClr val="FFC000"/>
                  </a:gs>
                  <a:gs pos="100000">
                    <a:srgbClr val="EBE600"/>
                  </a:gs>
                </a:gsLst>
              </a:gradFill>
              <a:ln>
                <a:noFill/>
              </a:ln>
              <a:effectLst>
                <a:outerShdw blurRad="50800" dist="38100" dir="2700000" algn="tl" rotWithShape="0">
                  <a:prstClr val="black">
                    <a:alpha val="40000"/>
                  </a:prstClr>
                </a:outerShdw>
              </a:effectLst>
            </c:spPr>
            <c:extLst>
              <c:ext xmlns:c16="http://schemas.microsoft.com/office/drawing/2014/chart" uri="{C3380CC4-5D6E-409C-BE32-E72D297353CC}">
                <c16:uniqueId val="{0000001B-3A9B-4DDE-B832-2C6942ED0D97}"/>
              </c:ext>
            </c:extLst>
          </c:dPt>
          <c:dPt>
            <c:idx val="14"/>
            <c:invertIfNegative val="0"/>
            <c:bubble3D val="0"/>
            <c:spPr>
              <a:gradFill>
                <a:gsLst>
                  <a:gs pos="0">
                    <a:srgbClr val="C00000"/>
                  </a:gs>
                  <a:gs pos="76000">
                    <a:srgbClr val="FF0000"/>
                  </a:gs>
                </a:gsLst>
                <a:lin ang="0" scaled="0"/>
              </a:gradFill>
              <a:ln>
                <a:noFill/>
              </a:ln>
              <a:effectLst>
                <a:outerShdw blurRad="50800" dist="38100" dir="2700000" algn="tl" rotWithShape="0">
                  <a:prstClr val="black">
                    <a:alpha val="40000"/>
                  </a:prstClr>
                </a:outerShdw>
              </a:effectLst>
            </c:spPr>
            <c:extLst>
              <c:ext xmlns:c16="http://schemas.microsoft.com/office/drawing/2014/chart" uri="{C3380CC4-5D6E-409C-BE32-E72D297353CC}">
                <c16:uniqueId val="{0000001D-3A9B-4DDE-B832-2C6942ED0D97}"/>
              </c:ext>
            </c:extLst>
          </c:dPt>
          <c:dPt>
            <c:idx val="15"/>
            <c:invertIfNegative val="0"/>
            <c:bubble3D val="0"/>
            <c:spPr>
              <a:gradFill>
                <a:gsLst>
                  <a:gs pos="0">
                    <a:srgbClr val="C00000"/>
                  </a:gs>
                  <a:gs pos="100000">
                    <a:srgbClr val="FF0000"/>
                  </a:gs>
                </a:gsLst>
                <a:lin ang="0" scaled="0"/>
              </a:gradFill>
              <a:ln>
                <a:noFill/>
              </a:ln>
              <a:effectLst>
                <a:outerShdw blurRad="50800" dist="38100" dir="2700000" algn="tl" rotWithShape="0">
                  <a:prstClr val="black">
                    <a:alpha val="40000"/>
                  </a:prstClr>
                </a:outerShdw>
              </a:effectLst>
            </c:spPr>
            <c:extLst>
              <c:ext xmlns:c16="http://schemas.microsoft.com/office/drawing/2014/chart" uri="{C3380CC4-5D6E-409C-BE32-E72D297353CC}">
                <c16:uniqueId val="{0000001F-3A9B-4DDE-B832-2C6942ED0D97}"/>
              </c:ext>
            </c:extLst>
          </c:dPt>
          <c:dPt>
            <c:idx val="16"/>
            <c:invertIfNegative val="0"/>
            <c:bubble3D val="0"/>
            <c:spPr>
              <a:gradFill>
                <a:gsLst>
                  <a:gs pos="0">
                    <a:srgbClr val="C00000"/>
                  </a:gs>
                  <a:gs pos="100000">
                    <a:srgbClr val="FF0000"/>
                  </a:gs>
                </a:gsLst>
              </a:gradFill>
              <a:ln>
                <a:noFill/>
              </a:ln>
              <a:effectLst>
                <a:outerShdw blurRad="50800" dist="38100" dir="2700000" algn="tl" rotWithShape="0">
                  <a:prstClr val="black">
                    <a:alpha val="40000"/>
                  </a:prstClr>
                </a:outerShdw>
              </a:effectLst>
            </c:spPr>
            <c:extLst>
              <c:ext xmlns:c16="http://schemas.microsoft.com/office/drawing/2014/chart" uri="{C3380CC4-5D6E-409C-BE32-E72D297353CC}">
                <c16:uniqueId val="{00000021-3A9B-4DDE-B832-2C6942ED0D97}"/>
              </c:ext>
            </c:extLst>
          </c:dPt>
          <c:dPt>
            <c:idx val="17"/>
            <c:invertIfNegative val="0"/>
            <c:bubble3D val="0"/>
            <c:spPr>
              <a:gradFill>
                <a:gsLst>
                  <a:gs pos="0">
                    <a:srgbClr val="C00000"/>
                  </a:gs>
                  <a:gs pos="100000">
                    <a:srgbClr val="FF0000"/>
                  </a:gs>
                </a:gsLst>
              </a:gradFill>
              <a:ln>
                <a:noFill/>
              </a:ln>
              <a:effectLst>
                <a:outerShdw blurRad="50800" dist="38100" dir="2700000" algn="tl" rotWithShape="0">
                  <a:prstClr val="black">
                    <a:alpha val="40000"/>
                  </a:prstClr>
                </a:outerShdw>
              </a:effectLst>
            </c:spPr>
            <c:extLst>
              <c:ext xmlns:c16="http://schemas.microsoft.com/office/drawing/2014/chart" uri="{C3380CC4-5D6E-409C-BE32-E72D297353CC}">
                <c16:uniqueId val="{00000023-3A9B-4DDE-B832-2C6942ED0D97}"/>
              </c:ext>
            </c:extLst>
          </c:dPt>
          <c:dPt>
            <c:idx val="18"/>
            <c:invertIfNegative val="0"/>
            <c:bubble3D val="0"/>
            <c:spPr>
              <a:gradFill>
                <a:gsLst>
                  <a:gs pos="0">
                    <a:srgbClr val="C00000"/>
                  </a:gs>
                  <a:gs pos="100000">
                    <a:srgbClr val="FF0000"/>
                  </a:gs>
                </a:gsLst>
              </a:gradFill>
              <a:ln>
                <a:noFill/>
              </a:ln>
              <a:effectLst>
                <a:outerShdw blurRad="50800" dist="38100" dir="2700000" algn="tl" rotWithShape="0">
                  <a:prstClr val="black">
                    <a:alpha val="40000"/>
                  </a:prstClr>
                </a:outerShdw>
              </a:effectLst>
            </c:spPr>
            <c:extLst>
              <c:ext xmlns:c16="http://schemas.microsoft.com/office/drawing/2014/chart" uri="{C3380CC4-5D6E-409C-BE32-E72D297353CC}">
                <c16:uniqueId val="{00000025-3A9B-4DDE-B832-2C6942ED0D97}"/>
              </c:ext>
            </c:extLst>
          </c:dPt>
          <c:dPt>
            <c:idx val="19"/>
            <c:invertIfNegative val="0"/>
            <c:bubble3D val="0"/>
            <c:spPr>
              <a:gradFill flip="none" rotWithShape="1">
                <a:gsLst>
                  <a:gs pos="0">
                    <a:schemeClr val="accent6">
                      <a:lumMod val="67000"/>
                    </a:schemeClr>
                  </a:gs>
                  <a:gs pos="53000">
                    <a:srgbClr val="00B050"/>
                  </a:gs>
                  <a:gs pos="100000">
                    <a:schemeClr val="accent6"/>
                  </a:gs>
                </a:gsLst>
                <a:lin ang="16200000" scaled="1"/>
                <a:tileRect/>
              </a:gradFill>
              <a:ln>
                <a:noFill/>
              </a:ln>
              <a:effectLst>
                <a:outerShdw blurRad="50800" dist="38100" dir="2700000" algn="tl" rotWithShape="0">
                  <a:prstClr val="black">
                    <a:alpha val="40000"/>
                  </a:prstClr>
                </a:outerShdw>
              </a:effectLst>
            </c:spPr>
            <c:extLst>
              <c:ext xmlns:c16="http://schemas.microsoft.com/office/drawing/2014/chart" uri="{C3380CC4-5D6E-409C-BE32-E72D297353CC}">
                <c16:uniqueId val="{00000027-3A9B-4DDE-B832-2C6942ED0D97}"/>
              </c:ext>
            </c:extLst>
          </c:dPt>
          <c:dPt>
            <c:idx val="20"/>
            <c:invertIfNegative val="0"/>
            <c:bubble3D val="0"/>
            <c:spPr>
              <a:gradFill>
                <a:gsLst>
                  <a:gs pos="0">
                    <a:srgbClr val="00B050"/>
                  </a:gs>
                  <a:gs pos="100000">
                    <a:srgbClr val="007434"/>
                  </a:gs>
                </a:gsLst>
                <a:lin ang="5400000" scaled="1"/>
              </a:gradFill>
              <a:ln>
                <a:noFill/>
              </a:ln>
              <a:effectLst>
                <a:outerShdw blurRad="50800" dist="38100" dir="2700000" algn="tl" rotWithShape="0">
                  <a:prstClr val="black">
                    <a:alpha val="40000"/>
                  </a:prstClr>
                </a:outerShdw>
              </a:effectLst>
            </c:spPr>
            <c:extLst>
              <c:ext xmlns:c16="http://schemas.microsoft.com/office/drawing/2014/chart" uri="{C3380CC4-5D6E-409C-BE32-E72D297353CC}">
                <c16:uniqueId val="{00000029-3A9B-4DDE-B832-2C6942ED0D97}"/>
              </c:ext>
            </c:extLst>
          </c:dPt>
          <c:dPt>
            <c:idx val="21"/>
            <c:invertIfNegative val="0"/>
            <c:bubble3D val="0"/>
            <c:spPr>
              <a:gradFill>
                <a:gsLst>
                  <a:gs pos="0">
                    <a:srgbClr val="00B050"/>
                  </a:gs>
                  <a:gs pos="100000">
                    <a:srgbClr val="007434"/>
                  </a:gs>
                </a:gsLst>
                <a:lin ang="5400000" scaled="1"/>
              </a:gradFill>
              <a:ln>
                <a:noFill/>
              </a:ln>
              <a:effectLst>
                <a:outerShdw blurRad="50800" dist="38100" dir="2700000" algn="tl" rotWithShape="0">
                  <a:prstClr val="black">
                    <a:alpha val="40000"/>
                  </a:prstClr>
                </a:outerShdw>
              </a:effectLst>
            </c:spPr>
            <c:extLst>
              <c:ext xmlns:c16="http://schemas.microsoft.com/office/drawing/2014/chart" uri="{C3380CC4-5D6E-409C-BE32-E72D297353CC}">
                <c16:uniqueId val="{0000002B-3A9B-4DDE-B832-2C6942ED0D97}"/>
              </c:ext>
            </c:extLst>
          </c:dPt>
          <c:dLbls>
            <c:spPr>
              <a:noFill/>
              <a:ln>
                <a:noFill/>
              </a:ln>
              <a:effectLst/>
            </c:spPr>
            <c:txPr>
              <a:bodyPr rot="0" spcFirstLastPara="1" vertOverflow="ellipsis" vert="horz" wrap="square" lIns="38100" tIns="19050" rIns="38100" bIns="19050" anchor="ctr" anchorCtr="1">
                <a:spAutoFit/>
              </a:bodyPr>
              <a:lstStyle/>
              <a:p>
                <a:pPr>
                  <a:defRPr sz="1050" b="1"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multiLvlStrRef>
              <c:f>Dashboard!$A$13:$B$34</c:f>
              <c:multiLvlStrCache>
                <c:ptCount val="22"/>
                <c:lvl>
                  <c:pt idx="0">
                    <c:v>Asset Management (ID.AM)</c:v>
                  </c:pt>
                  <c:pt idx="1">
                    <c:v>Business Environment (ID.BE)</c:v>
                  </c:pt>
                  <c:pt idx="2">
                    <c:v>Governance (ID.GV)</c:v>
                  </c:pt>
                  <c:pt idx="3">
                    <c:v>Risk Assessment (ID.RA)</c:v>
                  </c:pt>
                  <c:pt idx="4">
                    <c:v>Risk Management Strategy (ID.RM)</c:v>
                  </c:pt>
                  <c:pt idx="5">
                    <c:v>Access Control (PR.AC)</c:v>
                  </c:pt>
                  <c:pt idx="6">
                    <c:v>Awareness and Training (PR.AT)</c:v>
                  </c:pt>
                  <c:pt idx="7">
                    <c:v>Data Security (PR.DS)</c:v>
                  </c:pt>
                  <c:pt idx="8">
                    <c:v>Information Protection Processes and Procedures (PR.IP)</c:v>
                  </c:pt>
                  <c:pt idx="9">
                    <c:v>Maintenance (PR.MA)</c:v>
                  </c:pt>
                  <c:pt idx="10">
                    <c:v>Protective Technology (PR.PT)</c:v>
                  </c:pt>
                  <c:pt idx="11">
                    <c:v>Anomalies and Events (DE.AE)</c:v>
                  </c:pt>
                  <c:pt idx="12">
                    <c:v>Security Continuous Monitoring (DE.CM)</c:v>
                  </c:pt>
                  <c:pt idx="13">
                    <c:v>Detection Processes (DE.DP)</c:v>
                  </c:pt>
                  <c:pt idx="14">
                    <c:v>Response Planning (RS.RP)</c:v>
                  </c:pt>
                  <c:pt idx="15">
                    <c:v>Communications (RS.CO)</c:v>
                  </c:pt>
                  <c:pt idx="16">
                    <c:v>Analysis (RS.AN)</c:v>
                  </c:pt>
                  <c:pt idx="17">
                    <c:v>Mitigation (RS.MI)</c:v>
                  </c:pt>
                  <c:pt idx="18">
                    <c:v>Improvements (RS.IM)</c:v>
                  </c:pt>
                  <c:pt idx="19">
                    <c:v>Recovery Planning (RC.RP)</c:v>
                  </c:pt>
                  <c:pt idx="20">
                    <c:v>Improvements (RC.IM)</c:v>
                  </c:pt>
                  <c:pt idx="21">
                    <c:v>Communications (RC.CO)</c:v>
                  </c:pt>
                </c:lvl>
                <c:lvl>
                  <c:pt idx="0">
                    <c:v>IDENTIFY (ID)</c:v>
                  </c:pt>
                  <c:pt idx="5">
                    <c:v>PROTECT (PR)</c:v>
                  </c:pt>
                  <c:pt idx="11">
                    <c:v>DETECT (DE)</c:v>
                  </c:pt>
                  <c:pt idx="14">
                    <c:v>RESPOND (RS)</c:v>
                  </c:pt>
                  <c:pt idx="19">
                    <c:v>RECOVER (RC)</c:v>
                  </c:pt>
                </c:lvl>
              </c:multiLvlStrCache>
            </c:multiLvlStrRef>
          </c:cat>
          <c:val>
            <c:numRef>
              <c:f>Dashboard!$C$13:$C$34</c:f>
              <c:numCache>
                <c:formatCode>0.0</c:formatCode>
                <c:ptCount val="22"/>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numCache>
            </c:numRef>
          </c:val>
          <c:extLst>
            <c:ext xmlns:c16="http://schemas.microsoft.com/office/drawing/2014/chart" uri="{C3380CC4-5D6E-409C-BE32-E72D297353CC}">
              <c16:uniqueId val="{0000002C-3A9B-4DDE-B832-2C6942ED0D97}"/>
            </c:ext>
          </c:extLst>
        </c:ser>
        <c:dLbls>
          <c:showLegendKey val="0"/>
          <c:showVal val="0"/>
          <c:showCatName val="0"/>
          <c:showSerName val="0"/>
          <c:showPercent val="0"/>
          <c:showBubbleSize val="0"/>
        </c:dLbls>
        <c:gapWidth val="150"/>
        <c:overlap val="-10"/>
        <c:axId val="153848832"/>
        <c:axId val="153965312"/>
      </c:barChart>
      <c:catAx>
        <c:axId val="153848832"/>
        <c:scaling>
          <c:orientation val="minMax"/>
        </c:scaling>
        <c:delete val="0"/>
        <c:axPos val="b"/>
        <c:numFmt formatCode="General" sourceLinked="1"/>
        <c:majorTickMark val="none"/>
        <c:minorTickMark val="none"/>
        <c:tickLblPos val="nextTo"/>
        <c:spPr>
          <a:noFill/>
          <a:ln w="9525" cap="flat" cmpd="sng" algn="ctr">
            <a:solidFill>
              <a:schemeClr val="bg1">
                <a:lumMod val="50000"/>
              </a:schemeClr>
            </a:solidFill>
            <a:round/>
          </a:ln>
          <a:effectLst/>
        </c:spPr>
        <c:txPr>
          <a:bodyPr rot="-60000000" spcFirstLastPara="1" vertOverflow="ellipsis" vert="horz" wrap="square" anchor="ctr" anchorCtr="1"/>
          <a:lstStyle/>
          <a:p>
            <a:pPr>
              <a:defRPr sz="700" b="1" i="0" u="none" strike="noStrike" kern="1200" baseline="0">
                <a:solidFill>
                  <a:schemeClr val="bg2"/>
                </a:solidFill>
                <a:latin typeface="+mn-lt"/>
                <a:ea typeface="+mn-ea"/>
                <a:cs typeface="+mn-cs"/>
              </a:defRPr>
            </a:pPr>
            <a:endParaRPr lang="en-US"/>
          </a:p>
        </c:txPr>
        <c:crossAx val="153965312"/>
        <c:crosses val="autoZero"/>
        <c:auto val="1"/>
        <c:lblAlgn val="ctr"/>
        <c:lblOffset val="100"/>
        <c:noMultiLvlLbl val="0"/>
      </c:catAx>
      <c:valAx>
        <c:axId val="15396531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53848832"/>
        <c:crosses val="autoZero"/>
        <c:crossBetween val="between"/>
        <c:majorUnit val="1"/>
      </c:valAx>
      <c:spPr>
        <a:pattFill prst="pct5">
          <a:fgClr>
            <a:schemeClr val="bg1">
              <a:lumMod val="75000"/>
            </a:schemeClr>
          </a:fgClr>
          <a:bgClr>
            <a:schemeClr val="bg1"/>
          </a:bgClr>
        </a:pattFill>
        <a:ln>
          <a:noFill/>
        </a:ln>
        <a:effectLst/>
      </c:spPr>
    </c:plotArea>
    <c:plotVisOnly val="1"/>
    <c:dispBlanksAs val="gap"/>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7973918918026792E-2"/>
          <c:y val="1.9268094382354665E-2"/>
          <c:w val="0.87137458293573078"/>
          <c:h val="0.91081105605044543"/>
        </c:manualLayout>
      </c:layout>
      <c:doughnutChart>
        <c:varyColors val="1"/>
        <c:ser>
          <c:idx val="0"/>
          <c:order val="0"/>
          <c:tx>
            <c:strRef>
              <c:f>Dashboard!$C$5</c:f>
              <c:strCache>
                <c:ptCount val="1"/>
                <c:pt idx="0">
                  <c:v>Maturity</c:v>
                </c:pt>
              </c:strCache>
            </c:strRef>
          </c:tx>
          <c:spPr>
            <a:ln>
              <a:noFill/>
            </a:ln>
            <a:effectLst>
              <a:outerShdw blurRad="50800" dist="38100" dir="2700000" algn="tl" rotWithShape="0">
                <a:prstClr val="black">
                  <a:alpha val="40000"/>
                </a:prstClr>
              </a:outerShdw>
            </a:effectLst>
          </c:spPr>
          <c:explosion val="3"/>
          <c:dPt>
            <c:idx val="0"/>
            <c:bubble3D val="0"/>
            <c:spPr>
              <a:gradFill>
                <a:gsLst>
                  <a:gs pos="0">
                    <a:srgbClr val="00B0F0"/>
                  </a:gs>
                  <a:gs pos="100000">
                    <a:srgbClr val="0070C0"/>
                  </a:gs>
                </a:gsLst>
                <a:lin ang="5400000" scaled="1"/>
              </a:gradFill>
              <a:ln w="19050">
                <a:noFill/>
              </a:ln>
              <a:effectLst>
                <a:outerShdw blurRad="50800" dist="38100" dir="2700000" algn="tl" rotWithShape="0">
                  <a:prstClr val="black">
                    <a:alpha val="40000"/>
                  </a:prstClr>
                </a:outerShdw>
              </a:effectLst>
            </c:spPr>
            <c:extLst>
              <c:ext xmlns:c16="http://schemas.microsoft.com/office/drawing/2014/chart" uri="{C3380CC4-5D6E-409C-BE32-E72D297353CC}">
                <c16:uniqueId val="{00000001-B5D2-4931-AF3C-E2227053288A}"/>
              </c:ext>
            </c:extLst>
          </c:dPt>
          <c:dPt>
            <c:idx val="1"/>
            <c:bubble3D val="0"/>
            <c:spPr>
              <a:gradFill>
                <a:gsLst>
                  <a:gs pos="0">
                    <a:srgbClr val="7030A0"/>
                  </a:gs>
                  <a:gs pos="100000">
                    <a:srgbClr val="552579"/>
                  </a:gs>
                </a:gsLst>
                <a:lin ang="5400000" scaled="1"/>
              </a:gradFill>
              <a:ln w="19050">
                <a:noFill/>
              </a:ln>
              <a:effectLst>
                <a:outerShdw blurRad="50800" dist="38100" dir="2700000" algn="tl" rotWithShape="0">
                  <a:prstClr val="black">
                    <a:alpha val="40000"/>
                  </a:prstClr>
                </a:outerShdw>
              </a:effectLst>
            </c:spPr>
            <c:extLst>
              <c:ext xmlns:c16="http://schemas.microsoft.com/office/drawing/2014/chart" uri="{C3380CC4-5D6E-409C-BE32-E72D297353CC}">
                <c16:uniqueId val="{00000003-B5D2-4931-AF3C-E2227053288A}"/>
              </c:ext>
            </c:extLst>
          </c:dPt>
          <c:dPt>
            <c:idx val="2"/>
            <c:bubble3D val="0"/>
            <c:spPr>
              <a:gradFill>
                <a:gsLst>
                  <a:gs pos="0">
                    <a:srgbClr val="FFC000"/>
                  </a:gs>
                  <a:gs pos="100000">
                    <a:srgbClr val="EBE600"/>
                  </a:gs>
                </a:gsLst>
                <a:lin ang="5400000" scaled="1"/>
              </a:gradFill>
              <a:ln w="19050">
                <a:noFill/>
              </a:ln>
              <a:effectLst>
                <a:outerShdw blurRad="50800" dist="38100" dir="2700000" algn="tl" rotWithShape="0">
                  <a:prstClr val="black">
                    <a:alpha val="40000"/>
                  </a:prstClr>
                </a:outerShdw>
              </a:effectLst>
            </c:spPr>
            <c:extLst>
              <c:ext xmlns:c16="http://schemas.microsoft.com/office/drawing/2014/chart" uri="{C3380CC4-5D6E-409C-BE32-E72D297353CC}">
                <c16:uniqueId val="{00000005-B5D2-4931-AF3C-E2227053288A}"/>
              </c:ext>
            </c:extLst>
          </c:dPt>
          <c:dPt>
            <c:idx val="3"/>
            <c:bubble3D val="0"/>
            <c:spPr>
              <a:gradFill>
                <a:gsLst>
                  <a:gs pos="0">
                    <a:srgbClr val="FF0000"/>
                  </a:gs>
                  <a:gs pos="100000">
                    <a:srgbClr val="C00000"/>
                  </a:gs>
                </a:gsLst>
                <a:lin ang="5400000" scaled="1"/>
              </a:gradFill>
              <a:ln w="19050">
                <a:noFill/>
              </a:ln>
              <a:effectLst>
                <a:outerShdw blurRad="50800" dist="38100" dir="2700000" algn="tl" rotWithShape="0">
                  <a:prstClr val="black">
                    <a:alpha val="40000"/>
                  </a:prstClr>
                </a:outerShdw>
              </a:effectLst>
            </c:spPr>
            <c:extLst>
              <c:ext xmlns:c16="http://schemas.microsoft.com/office/drawing/2014/chart" uri="{C3380CC4-5D6E-409C-BE32-E72D297353CC}">
                <c16:uniqueId val="{00000007-B5D2-4931-AF3C-E2227053288A}"/>
              </c:ext>
            </c:extLst>
          </c:dPt>
          <c:dPt>
            <c:idx val="4"/>
            <c:bubble3D val="0"/>
            <c:spPr>
              <a:gradFill>
                <a:gsLst>
                  <a:gs pos="0">
                    <a:srgbClr val="00B050"/>
                  </a:gs>
                  <a:gs pos="100000">
                    <a:srgbClr val="007434"/>
                  </a:gs>
                </a:gsLst>
                <a:lin ang="5400000" scaled="1"/>
              </a:gradFill>
              <a:ln w="19050">
                <a:noFill/>
              </a:ln>
              <a:effectLst>
                <a:outerShdw blurRad="50800" dist="38100" dir="2700000" algn="tl" rotWithShape="0">
                  <a:prstClr val="black">
                    <a:alpha val="40000"/>
                  </a:prstClr>
                </a:outerShdw>
              </a:effectLst>
            </c:spPr>
            <c:extLst>
              <c:ext xmlns:c16="http://schemas.microsoft.com/office/drawing/2014/chart" uri="{C3380CC4-5D6E-409C-BE32-E72D297353CC}">
                <c16:uniqueId val="{00000009-B5D2-4931-AF3C-E2227053288A}"/>
              </c:ext>
            </c:extLst>
          </c:dPt>
          <c:dLbls>
            <c:dLbl>
              <c:idx val="2"/>
              <c:tx>
                <c:rich>
                  <a:bodyPr/>
                  <a:lstStyle/>
                  <a:p>
                    <a:fld id="{93A6966A-E48D-4118-85F6-F9E3AF3F1741}" type="VALUE">
                      <a:rPr lang="en-US">
                        <a:solidFill>
                          <a:sysClr val="windowText" lastClr="000000"/>
                        </a:solidFill>
                      </a:rPr>
                      <a:pPr/>
                      <a:t>[]</a:t>
                    </a:fld>
                    <a:endParaRPr/>
                  </a:p>
                </c:rich>
              </c:tx>
              <c:showLegendKey val="0"/>
              <c:showVal val="1"/>
              <c:showCatName val="0"/>
              <c:showSerName val="0"/>
              <c:showPercent val="0"/>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5-B5D2-4931-AF3C-E2227053288A}"/>
                </c:ext>
              </c:extLst>
            </c:dLbl>
            <c:spPr>
              <a:noFill/>
              <a:ln>
                <a:noFill/>
              </a:ln>
              <a:effectLst/>
            </c:spPr>
            <c:txPr>
              <a:bodyPr rot="0" spcFirstLastPara="1" vertOverflow="ellipsis" vert="horz" wrap="square" lIns="38100" tIns="19050" rIns="38100" bIns="19050" anchor="ctr" anchorCtr="1">
                <a:spAutoFit/>
              </a:bodyPr>
              <a:lstStyle/>
              <a:p>
                <a:pPr>
                  <a:defRPr sz="3600" b="1" i="0" u="none" strike="noStrike" kern="1200" baseline="0">
                    <a:solidFill>
                      <a:schemeClr val="bg1"/>
                    </a:solidFill>
                    <a:latin typeface="+mn-lt"/>
                    <a:ea typeface="+mn-ea"/>
                    <a:cs typeface="+mn-cs"/>
                  </a:defRPr>
                </a:pPr>
                <a:endParaRPr lang="en-US"/>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Dashboard!$B$6:$B$10</c:f>
              <c:strCache>
                <c:ptCount val="5"/>
                <c:pt idx="0">
                  <c:v>IDENTIFY (ID)</c:v>
                </c:pt>
                <c:pt idx="1">
                  <c:v>PROTECT (PR)</c:v>
                </c:pt>
                <c:pt idx="2">
                  <c:v>DETECT (DE)</c:v>
                </c:pt>
                <c:pt idx="3">
                  <c:v>RESPOND (RS)</c:v>
                </c:pt>
                <c:pt idx="4">
                  <c:v>RECOVER (RC)</c:v>
                </c:pt>
              </c:strCache>
            </c:strRef>
          </c:cat>
          <c:val>
            <c:numRef>
              <c:f>Dashboard!$C$6:$C$10</c:f>
              <c:numCache>
                <c:formatCode>0.0</c:formatCode>
                <c:ptCount val="5"/>
                <c:pt idx="0">
                  <c:v>0</c:v>
                </c:pt>
                <c:pt idx="1">
                  <c:v>0</c:v>
                </c:pt>
                <c:pt idx="2">
                  <c:v>0</c:v>
                </c:pt>
                <c:pt idx="3">
                  <c:v>0</c:v>
                </c:pt>
                <c:pt idx="4">
                  <c:v>0</c:v>
                </c:pt>
              </c:numCache>
            </c:numRef>
          </c:val>
          <c:extLst>
            <c:ext xmlns:c16="http://schemas.microsoft.com/office/drawing/2014/chart" uri="{C3380CC4-5D6E-409C-BE32-E72D297353CC}">
              <c16:uniqueId val="{0000000A-B5D2-4931-AF3C-E2227053288A}"/>
            </c:ext>
          </c:extLst>
        </c:ser>
        <c:dLbls>
          <c:showLegendKey val="0"/>
          <c:showVal val="0"/>
          <c:showCatName val="0"/>
          <c:showSerName val="0"/>
          <c:showPercent val="0"/>
          <c:showBubbleSize val="0"/>
          <c:showLeaderLines val="1"/>
        </c:dLbls>
        <c:firstSliceAng val="0"/>
        <c:holeSize val="50"/>
      </c:doughnutChart>
      <c:spPr>
        <a:noFill/>
        <a:ln>
          <a:noFill/>
        </a:ln>
        <a:effectLst/>
      </c:spPr>
    </c:plotArea>
    <c:plotVisOnly val="1"/>
    <c:dispBlanksAs val="gap"/>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5.png"/><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5" Type="http://schemas.openxmlformats.org/officeDocument/2006/relationships/image" Target="../media/image1.png"/><Relationship Id="rId4"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twoCellAnchor editAs="oneCell">
    <xdr:from>
      <xdr:col>0</xdr:col>
      <xdr:colOff>259079</xdr:colOff>
      <xdr:row>0</xdr:row>
      <xdr:rowOff>0</xdr:rowOff>
    </xdr:from>
    <xdr:to>
      <xdr:col>2</xdr:col>
      <xdr:colOff>655319</xdr:colOff>
      <xdr:row>3</xdr:row>
      <xdr:rowOff>177797</xdr:rowOff>
    </xdr:to>
    <xdr:pic>
      <xdr:nvPicPr>
        <xdr:cNvPr id="2" name="Imagem 4">
          <a:extLst>
            <a:ext uri="{FF2B5EF4-FFF2-40B4-BE49-F238E27FC236}">
              <a16:creationId xmlns:a16="http://schemas.microsoft.com/office/drawing/2014/main" id="{F7966A82-063F-441F-AAB0-5F300403BED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59079" y="0"/>
          <a:ext cx="1737360" cy="772157"/>
        </a:xfrm>
        <a:prstGeom prst="rect">
          <a:avLst/>
        </a:prstGeom>
      </xdr:spPr>
    </xdr:pic>
    <xdr:clientData/>
  </xdr:twoCellAnchor>
  <xdr:twoCellAnchor editAs="oneCell">
    <xdr:from>
      <xdr:col>0</xdr:col>
      <xdr:colOff>0</xdr:colOff>
      <xdr:row>4</xdr:row>
      <xdr:rowOff>106680</xdr:rowOff>
    </xdr:from>
    <xdr:to>
      <xdr:col>3</xdr:col>
      <xdr:colOff>175259</xdr:colOff>
      <xdr:row>8</xdr:row>
      <xdr:rowOff>120143</xdr:rowOff>
    </xdr:to>
    <xdr:pic>
      <xdr:nvPicPr>
        <xdr:cNvPr id="3" name="Imagem 15" descr="PCI.png">
          <a:extLst>
            <a:ext uri="{FF2B5EF4-FFF2-40B4-BE49-F238E27FC236}">
              <a16:creationId xmlns:a16="http://schemas.microsoft.com/office/drawing/2014/main" id="{ED6E7027-3004-4173-8291-3DCA612FF090}"/>
            </a:ext>
          </a:extLst>
        </xdr:cNvPr>
        <xdr:cNvPicPr>
          <a:picLocks noChangeAspect="1"/>
        </xdr:cNvPicPr>
      </xdr:nvPicPr>
      <xdr:blipFill>
        <a:blip xmlns:r="http://schemas.openxmlformats.org/officeDocument/2006/relationships" r:embed="rId2" cstate="screen"/>
        <a:stretch>
          <a:fillRect/>
        </a:stretch>
      </xdr:blipFill>
      <xdr:spPr>
        <a:xfrm>
          <a:off x="0" y="899160"/>
          <a:ext cx="2186939" cy="805943"/>
        </a:xfrm>
        <a:prstGeom prst="rect">
          <a:avLst/>
        </a:prstGeom>
      </xdr:spPr>
    </xdr:pic>
    <xdr:clientData/>
  </xdr:twoCellAnchor>
  <xdr:twoCellAnchor editAs="oneCell">
    <xdr:from>
      <xdr:col>0</xdr:col>
      <xdr:colOff>68578</xdr:colOff>
      <xdr:row>9</xdr:row>
      <xdr:rowOff>99060</xdr:rowOff>
    </xdr:from>
    <xdr:to>
      <xdr:col>2</xdr:col>
      <xdr:colOff>661459</xdr:colOff>
      <xdr:row>13</xdr:row>
      <xdr:rowOff>144780</xdr:rowOff>
    </xdr:to>
    <xdr:pic>
      <xdr:nvPicPr>
        <xdr:cNvPr id="4" name="Imagem 18" descr="SOC.png">
          <a:extLst>
            <a:ext uri="{FF2B5EF4-FFF2-40B4-BE49-F238E27FC236}">
              <a16:creationId xmlns:a16="http://schemas.microsoft.com/office/drawing/2014/main" id="{C1D323DE-88FE-4952-A0F8-3837A1179B59}"/>
            </a:ext>
          </a:extLst>
        </xdr:cNvPr>
        <xdr:cNvPicPr>
          <a:picLocks noChangeAspect="1"/>
        </xdr:cNvPicPr>
      </xdr:nvPicPr>
      <xdr:blipFill>
        <a:blip xmlns:r="http://schemas.openxmlformats.org/officeDocument/2006/relationships" r:embed="rId3" cstate="screen"/>
        <a:stretch>
          <a:fillRect/>
        </a:stretch>
      </xdr:blipFill>
      <xdr:spPr>
        <a:xfrm>
          <a:off x="68578" y="1882140"/>
          <a:ext cx="1934001" cy="838200"/>
        </a:xfrm>
        <a:prstGeom prst="rect">
          <a:avLst/>
        </a:prstGeom>
      </xdr:spPr>
    </xdr:pic>
    <xdr:clientData/>
  </xdr:twoCellAnchor>
  <xdr:twoCellAnchor editAs="oneCell">
    <xdr:from>
      <xdr:col>0</xdr:col>
      <xdr:colOff>83820</xdr:colOff>
      <xdr:row>14</xdr:row>
      <xdr:rowOff>144781</xdr:rowOff>
    </xdr:from>
    <xdr:to>
      <xdr:col>2</xdr:col>
      <xdr:colOff>640079</xdr:colOff>
      <xdr:row>19</xdr:row>
      <xdr:rowOff>178447</xdr:rowOff>
    </xdr:to>
    <xdr:pic>
      <xdr:nvPicPr>
        <xdr:cNvPr id="5" name="Imagem 16" descr="ISO.png">
          <a:extLst>
            <a:ext uri="{FF2B5EF4-FFF2-40B4-BE49-F238E27FC236}">
              <a16:creationId xmlns:a16="http://schemas.microsoft.com/office/drawing/2014/main" id="{77057DC7-802B-413F-93A5-CA6D8E633445}"/>
            </a:ext>
          </a:extLst>
        </xdr:cNvPr>
        <xdr:cNvPicPr>
          <a:picLocks noChangeAspect="1"/>
        </xdr:cNvPicPr>
      </xdr:nvPicPr>
      <xdr:blipFill>
        <a:blip xmlns:r="http://schemas.openxmlformats.org/officeDocument/2006/relationships" r:embed="rId4" cstate="screen"/>
        <a:stretch>
          <a:fillRect/>
        </a:stretch>
      </xdr:blipFill>
      <xdr:spPr>
        <a:xfrm>
          <a:off x="83820" y="2918461"/>
          <a:ext cx="1897379" cy="1024266"/>
        </a:xfrm>
        <a:prstGeom prst="rect">
          <a:avLst/>
        </a:prstGeom>
      </xdr:spPr>
    </xdr:pic>
    <xdr:clientData/>
  </xdr:twoCellAnchor>
  <xdr:twoCellAnchor>
    <xdr:from>
      <xdr:col>1</xdr:col>
      <xdr:colOff>579120</xdr:colOff>
      <xdr:row>22</xdr:row>
      <xdr:rowOff>129540</xdr:rowOff>
    </xdr:from>
    <xdr:to>
      <xdr:col>18</xdr:col>
      <xdr:colOff>563880</xdr:colOff>
      <xdr:row>34</xdr:row>
      <xdr:rowOff>124865</xdr:rowOff>
    </xdr:to>
    <xdr:sp macro="" textlink="">
      <xdr:nvSpPr>
        <xdr:cNvPr id="6" name="Rectangle 5">
          <a:extLst>
            <a:ext uri="{FF2B5EF4-FFF2-40B4-BE49-F238E27FC236}">
              <a16:creationId xmlns:a16="http://schemas.microsoft.com/office/drawing/2014/main" id="{BFD44FEC-B58C-470F-A64E-062BD74854F5}"/>
            </a:ext>
          </a:extLst>
        </xdr:cNvPr>
        <xdr:cNvSpPr/>
      </xdr:nvSpPr>
      <xdr:spPr>
        <a:xfrm>
          <a:off x="1249680" y="4488180"/>
          <a:ext cx="11384280" cy="2372765"/>
        </a:xfrm>
        <a:prstGeom prst="rect">
          <a:avLst/>
        </a:prstGeom>
        <a:noFill/>
        <a:ln>
          <a:noFill/>
        </a:ln>
        <a:effectLst/>
      </xdr:spPr>
      <xdr:txBody>
        <a:bodyPr wrap="square" lIns="91440" tIns="45720" rIns="91440" bIns="45720">
          <a:sp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342900" indent="-342900">
            <a:spcAft>
              <a:spcPts val="800"/>
            </a:spcAft>
            <a:buFont typeface="Arial" panose="020B0604020202020204" pitchFamily="34" charset="0"/>
            <a:buChar char="•"/>
          </a:pPr>
          <a:r>
            <a:rPr lang="en-US" sz="1800" b="1">
              <a:ln w="0">
                <a:solidFill>
                  <a:schemeClr val="tx1"/>
                </a:solidFill>
              </a:ln>
              <a:solidFill>
                <a:schemeClr val="bg2"/>
              </a:solidFill>
              <a:effectLst>
                <a:outerShdw blurRad="38100" dist="19050" dir="2700000" algn="tl" rotWithShape="0">
                  <a:schemeClr val="dk1">
                    <a:alpha val="40000"/>
                  </a:schemeClr>
                </a:outerShdw>
              </a:effectLst>
            </a:rPr>
            <a:t>The first time you open the</a:t>
          </a:r>
          <a:r>
            <a:rPr lang="en-US" sz="1800" b="1" baseline="0">
              <a:ln w="0">
                <a:solidFill>
                  <a:schemeClr val="tx1"/>
                </a:solidFill>
              </a:ln>
              <a:solidFill>
                <a:schemeClr val="bg2"/>
              </a:solidFill>
              <a:effectLst>
                <a:outerShdw blurRad="38100" dist="19050" dir="2700000" algn="tl" rotWithShape="0">
                  <a:schemeClr val="dk1">
                    <a:alpha val="40000"/>
                  </a:schemeClr>
                </a:outerShdw>
              </a:effectLst>
            </a:rPr>
            <a:t> NIST</a:t>
          </a:r>
          <a:r>
            <a:rPr lang="en-US" sz="1800" b="1">
              <a:ln w="0">
                <a:solidFill>
                  <a:schemeClr val="tx1"/>
                </a:solidFill>
              </a:ln>
              <a:solidFill>
                <a:schemeClr val="bg2"/>
              </a:solidFill>
              <a:effectLst>
                <a:outerShdw blurRad="38100" dist="19050" dir="2700000" algn="tl" rotWithShape="0">
                  <a:schemeClr val="dk1">
                    <a:alpha val="40000"/>
                  </a:schemeClr>
                </a:outerShdw>
              </a:effectLst>
            </a:rPr>
            <a:t> Survey tab, the ‘Maturity’ column will be populated with random values, just so the graphs on the Dashboard tab will be populated.  Highlight all the cells in the ‘Maturity’ column and press delete to reset them to blank values.</a:t>
          </a:r>
        </a:p>
        <a:p>
          <a:pPr marL="342900" indent="-342900">
            <a:spcAft>
              <a:spcPts val="800"/>
            </a:spcAft>
            <a:buFont typeface="Arial" panose="020B0604020202020204" pitchFamily="34" charset="0"/>
            <a:buChar char="•"/>
          </a:pPr>
          <a:r>
            <a:rPr lang="en-US" sz="1800" b="1">
              <a:ln w="0">
                <a:solidFill>
                  <a:schemeClr val="tx1"/>
                </a:solidFill>
              </a:ln>
              <a:solidFill>
                <a:schemeClr val="bg2"/>
              </a:solidFill>
              <a:effectLst>
                <a:outerShdw blurRad="38100" dist="19050" dir="2700000" algn="tl" rotWithShape="0">
                  <a:schemeClr val="dk1">
                    <a:alpha val="40000"/>
                  </a:schemeClr>
                </a:outerShdw>
              </a:effectLst>
            </a:rPr>
            <a:t>Skipped questions will not be scored – if you think a survey item does</a:t>
          </a:r>
          <a:r>
            <a:rPr lang="en-US" sz="1800" b="1" baseline="0">
              <a:ln w="0">
                <a:solidFill>
                  <a:schemeClr val="tx1"/>
                </a:solidFill>
              </a:ln>
              <a:solidFill>
                <a:schemeClr val="bg2"/>
              </a:solidFill>
              <a:effectLst>
                <a:outerShdw blurRad="38100" dist="19050" dir="2700000" algn="tl" rotWithShape="0">
                  <a:schemeClr val="dk1">
                    <a:alpha val="40000"/>
                  </a:schemeClr>
                </a:outerShdw>
              </a:effectLst>
            </a:rPr>
            <a:t>n't apply to you, skip it and it won't count -- but we encourage you to answer all questions.</a:t>
          </a:r>
          <a:endParaRPr lang="en-US" sz="1800" b="1">
            <a:ln w="0">
              <a:solidFill>
                <a:schemeClr val="tx1"/>
              </a:solidFill>
            </a:ln>
            <a:solidFill>
              <a:schemeClr val="bg2"/>
            </a:solidFill>
            <a:effectLst>
              <a:outerShdw blurRad="38100" dist="19050" dir="2700000" algn="tl" rotWithShape="0">
                <a:schemeClr val="dk1">
                  <a:alpha val="40000"/>
                </a:schemeClr>
              </a:outerShdw>
            </a:effectLst>
          </a:endParaRPr>
        </a:p>
        <a:p>
          <a:pPr marL="342900" indent="-342900">
            <a:spcAft>
              <a:spcPts val="800"/>
            </a:spcAft>
            <a:buFont typeface="Arial" panose="020B0604020202020204" pitchFamily="34" charset="0"/>
            <a:buChar char="•"/>
          </a:pPr>
          <a:r>
            <a:rPr lang="en-US" sz="1800" b="1">
              <a:ln w="0">
                <a:solidFill>
                  <a:schemeClr val="tx1"/>
                </a:solidFill>
              </a:ln>
              <a:solidFill>
                <a:schemeClr val="bg2"/>
              </a:solidFill>
              <a:effectLst>
                <a:outerShdw blurRad="38100" dist="19050" dir="2700000" algn="tl" rotWithShape="0">
                  <a:schemeClr val="dk1">
                    <a:alpha val="40000"/>
                  </a:schemeClr>
                </a:outerShdw>
              </a:effectLst>
            </a:rPr>
            <a:t>Scores</a:t>
          </a:r>
          <a:r>
            <a:rPr lang="en-US" sz="1800" b="1" baseline="0">
              <a:ln w="0">
                <a:solidFill>
                  <a:schemeClr val="tx1"/>
                </a:solidFill>
              </a:ln>
              <a:solidFill>
                <a:schemeClr val="bg2"/>
              </a:solidFill>
              <a:effectLst>
                <a:outerShdw blurRad="38100" dist="19050" dir="2700000" algn="tl" rotWithShape="0">
                  <a:schemeClr val="dk1">
                    <a:alpha val="40000"/>
                  </a:schemeClr>
                </a:outerShdw>
              </a:effectLst>
            </a:rPr>
            <a:t> are ITIL in nature on a scale from 1-5.</a:t>
          </a:r>
          <a:endParaRPr lang="en-US" sz="1800" b="1">
            <a:ln w="0">
              <a:solidFill>
                <a:schemeClr val="tx1"/>
              </a:solidFill>
            </a:ln>
            <a:solidFill>
              <a:schemeClr val="bg2"/>
            </a:solidFill>
            <a:effectLst>
              <a:outerShdw blurRad="38100" dist="19050" dir="2700000" algn="tl" rotWithShape="0">
                <a:schemeClr val="dk1">
                  <a:alpha val="40000"/>
                </a:schemeClr>
              </a:outerShdw>
            </a:effectLst>
          </a:endParaRPr>
        </a:p>
        <a:p>
          <a:pPr marL="342900" indent="-342900">
            <a:spcAft>
              <a:spcPts val="800"/>
            </a:spcAft>
            <a:buFont typeface="Arial" panose="020B0604020202020204" pitchFamily="34" charset="0"/>
            <a:buChar char="•"/>
          </a:pPr>
          <a:r>
            <a:rPr lang="en-US" sz="1800" b="1">
              <a:ln w="0">
                <a:solidFill>
                  <a:schemeClr val="tx1"/>
                </a:solidFill>
              </a:ln>
              <a:solidFill>
                <a:schemeClr val="bg2"/>
              </a:solidFill>
              <a:effectLst>
                <a:outerShdw blurRad="38100" dist="19050" dir="2700000" algn="tl" rotWithShape="0">
                  <a:schemeClr val="dk1">
                    <a:alpha val="40000"/>
                  </a:schemeClr>
                </a:outerShdw>
              </a:effectLst>
            </a:rPr>
            <a:t>Visit us at https://www.cipher.com for any security</a:t>
          </a:r>
          <a:r>
            <a:rPr lang="en-US" sz="1800" b="1" baseline="0">
              <a:ln w="0">
                <a:solidFill>
                  <a:schemeClr val="tx1"/>
                </a:solidFill>
              </a:ln>
              <a:solidFill>
                <a:schemeClr val="bg2"/>
              </a:solidFill>
              <a:effectLst>
                <a:outerShdw blurRad="38100" dist="19050" dir="2700000" algn="tl" rotWithShape="0">
                  <a:schemeClr val="dk1">
                    <a:alpha val="40000"/>
                  </a:schemeClr>
                </a:outerShdw>
              </a:effectLst>
            </a:rPr>
            <a:t> </a:t>
          </a:r>
          <a:r>
            <a:rPr lang="en-US" sz="1800" b="1">
              <a:ln w="0">
                <a:solidFill>
                  <a:schemeClr val="tx1"/>
                </a:solidFill>
              </a:ln>
              <a:solidFill>
                <a:schemeClr val="bg2"/>
              </a:solidFill>
              <a:effectLst>
                <a:outerShdw blurRad="38100" dist="19050" dir="2700000" algn="tl" rotWithShape="0">
                  <a:schemeClr val="dk1">
                    <a:alpha val="40000"/>
                  </a:schemeClr>
                </a:outerShdw>
              </a:effectLst>
            </a:rPr>
            <a:t>consulting needs!</a:t>
          </a:r>
        </a:p>
      </xdr:txBody>
    </xdr:sp>
    <xdr:clientData/>
  </xdr:twoCellAnchor>
  <xdr:twoCellAnchor>
    <xdr:from>
      <xdr:col>14</xdr:col>
      <xdr:colOff>365759</xdr:colOff>
      <xdr:row>1</xdr:row>
      <xdr:rowOff>45721</xdr:rowOff>
    </xdr:from>
    <xdr:to>
      <xdr:col>17</xdr:col>
      <xdr:colOff>283268</xdr:colOff>
      <xdr:row>19</xdr:row>
      <xdr:rowOff>50015</xdr:rowOff>
    </xdr:to>
    <xdr:grpSp>
      <xdr:nvGrpSpPr>
        <xdr:cNvPr id="7" name="Group 6">
          <a:extLst>
            <a:ext uri="{FF2B5EF4-FFF2-40B4-BE49-F238E27FC236}">
              <a16:creationId xmlns:a16="http://schemas.microsoft.com/office/drawing/2014/main" id="{87B06EA2-C907-4F9A-BA5B-89E5F75BC83B}"/>
            </a:ext>
          </a:extLst>
        </xdr:cNvPr>
        <xdr:cNvGrpSpPr/>
      </xdr:nvGrpSpPr>
      <xdr:grpSpPr>
        <a:xfrm>
          <a:off x="9966959" y="236221"/>
          <a:ext cx="1974909" cy="3433294"/>
          <a:chOff x="440538" y="1725868"/>
          <a:chExt cx="2493815" cy="4615438"/>
        </a:xfrm>
      </xdr:grpSpPr>
      <xdr:sp macro="" textlink="">
        <xdr:nvSpPr>
          <xdr:cNvPr id="8" name="Flowchart: Alternate Process 7">
            <a:extLst>
              <a:ext uri="{FF2B5EF4-FFF2-40B4-BE49-F238E27FC236}">
                <a16:creationId xmlns:a16="http://schemas.microsoft.com/office/drawing/2014/main" id="{26CD5DDF-6E02-4D95-A78C-6C77CC5C2544}"/>
              </a:ext>
            </a:extLst>
          </xdr:cNvPr>
          <xdr:cNvSpPr/>
        </xdr:nvSpPr>
        <xdr:spPr>
          <a:xfrm>
            <a:off x="1216391" y="5635673"/>
            <a:ext cx="1498365" cy="685002"/>
          </a:xfrm>
          <a:prstGeom prst="flowChartAlternateProcess">
            <a:avLst/>
          </a:prstGeom>
          <a:solidFill>
            <a:schemeClr val="bg2">
              <a:lumMod val="75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pt-BR"/>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endParaRPr lang="en-US"/>
          </a:p>
        </xdr:txBody>
      </xdr:sp>
      <xdr:sp macro="" textlink="">
        <xdr:nvSpPr>
          <xdr:cNvPr id="9" name="Flowchart: Alternate Process 8">
            <a:extLst>
              <a:ext uri="{FF2B5EF4-FFF2-40B4-BE49-F238E27FC236}">
                <a16:creationId xmlns:a16="http://schemas.microsoft.com/office/drawing/2014/main" id="{BF9B55F2-E273-4E03-8765-56ECD8C3014F}"/>
              </a:ext>
            </a:extLst>
          </xdr:cNvPr>
          <xdr:cNvSpPr/>
        </xdr:nvSpPr>
        <xdr:spPr>
          <a:xfrm>
            <a:off x="1216392" y="4747137"/>
            <a:ext cx="1498364" cy="738409"/>
          </a:xfrm>
          <a:prstGeom prst="flowChartAlternateProcess">
            <a:avLst/>
          </a:prstGeom>
          <a:solidFill>
            <a:schemeClr val="bg2">
              <a:lumMod val="75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pt-BR"/>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endParaRPr lang="en-US"/>
          </a:p>
        </xdr:txBody>
      </xdr:sp>
      <xdr:sp macro="" textlink="">
        <xdr:nvSpPr>
          <xdr:cNvPr id="10" name="Flowchart: Alternate Process 9">
            <a:extLst>
              <a:ext uri="{FF2B5EF4-FFF2-40B4-BE49-F238E27FC236}">
                <a16:creationId xmlns:a16="http://schemas.microsoft.com/office/drawing/2014/main" id="{7A7F3FE5-9820-4374-A52E-A66CA06FAA95}"/>
              </a:ext>
            </a:extLst>
          </xdr:cNvPr>
          <xdr:cNvSpPr/>
        </xdr:nvSpPr>
        <xdr:spPr>
          <a:xfrm>
            <a:off x="1216392" y="3880608"/>
            <a:ext cx="1498364" cy="738409"/>
          </a:xfrm>
          <a:prstGeom prst="flowChartAlternateProcess">
            <a:avLst/>
          </a:prstGeom>
          <a:solidFill>
            <a:schemeClr val="bg2">
              <a:lumMod val="75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pt-BR"/>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endParaRPr lang="en-US"/>
          </a:p>
        </xdr:txBody>
      </xdr:sp>
      <xdr:sp macro="" textlink="">
        <xdr:nvSpPr>
          <xdr:cNvPr id="11" name="Flowchart: Alternate Process 10">
            <a:extLst>
              <a:ext uri="{FF2B5EF4-FFF2-40B4-BE49-F238E27FC236}">
                <a16:creationId xmlns:a16="http://schemas.microsoft.com/office/drawing/2014/main" id="{D97FD908-AD7F-4EEC-AD21-373A4C40E295}"/>
              </a:ext>
            </a:extLst>
          </xdr:cNvPr>
          <xdr:cNvSpPr/>
        </xdr:nvSpPr>
        <xdr:spPr>
          <a:xfrm>
            <a:off x="1216392" y="3018349"/>
            <a:ext cx="1498365" cy="738409"/>
          </a:xfrm>
          <a:prstGeom prst="flowChartAlternateProcess">
            <a:avLst/>
          </a:prstGeom>
          <a:solidFill>
            <a:schemeClr val="bg2">
              <a:lumMod val="75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pt-BR"/>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endParaRPr lang="en-US"/>
          </a:p>
        </xdr:txBody>
      </xdr:sp>
      <xdr:sp macro="" textlink="">
        <xdr:nvSpPr>
          <xdr:cNvPr id="12" name="Flowchart: Alternate Process 11">
            <a:extLst>
              <a:ext uri="{FF2B5EF4-FFF2-40B4-BE49-F238E27FC236}">
                <a16:creationId xmlns:a16="http://schemas.microsoft.com/office/drawing/2014/main" id="{245843DE-542A-4165-BE1A-8B6C052D718E}"/>
              </a:ext>
            </a:extLst>
          </xdr:cNvPr>
          <xdr:cNvSpPr/>
        </xdr:nvSpPr>
        <xdr:spPr>
          <a:xfrm>
            <a:off x="1216393" y="2169514"/>
            <a:ext cx="1498363" cy="738409"/>
          </a:xfrm>
          <a:prstGeom prst="flowChartAlternateProcess">
            <a:avLst/>
          </a:prstGeom>
          <a:solidFill>
            <a:schemeClr val="bg2">
              <a:lumMod val="75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pt-BR"/>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endParaRPr lang="en-US"/>
          </a:p>
        </xdr:txBody>
      </xdr:sp>
      <xdr:sp macro="" textlink="">
        <xdr:nvSpPr>
          <xdr:cNvPr id="13" name="Arrow: Pentagon 12">
            <a:extLst>
              <a:ext uri="{FF2B5EF4-FFF2-40B4-BE49-F238E27FC236}">
                <a16:creationId xmlns:a16="http://schemas.microsoft.com/office/drawing/2014/main" id="{21868AC3-8800-456C-8AE3-E8CD77924D97}"/>
              </a:ext>
            </a:extLst>
          </xdr:cNvPr>
          <xdr:cNvSpPr/>
        </xdr:nvSpPr>
        <xdr:spPr>
          <a:xfrm rot="16200000">
            <a:off x="316440" y="5323737"/>
            <a:ext cx="1121036" cy="872837"/>
          </a:xfrm>
          <a:prstGeom prst="homePlate">
            <a:avLst/>
          </a:prstGeom>
          <a:solidFill>
            <a:srgbClr val="FF0000"/>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vert" wrap="square" rtlCol="0" anchor="ctr"/>
          <a:lstStyle>
            <a:defPPr>
              <a:defRPr lang="pt-BR"/>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400" b="1"/>
              <a:t>Level 1</a:t>
            </a:r>
          </a:p>
        </xdr:txBody>
      </xdr:sp>
      <xdr:sp macro="" textlink="">
        <xdr:nvSpPr>
          <xdr:cNvPr id="14" name="Arrow: Chevron 13">
            <a:extLst>
              <a:ext uri="{FF2B5EF4-FFF2-40B4-BE49-F238E27FC236}">
                <a16:creationId xmlns:a16="http://schemas.microsoft.com/office/drawing/2014/main" id="{08DC9C9B-D7AB-4666-95CF-D9645EC38135}"/>
              </a:ext>
            </a:extLst>
          </xdr:cNvPr>
          <xdr:cNvSpPr/>
        </xdr:nvSpPr>
        <xdr:spPr>
          <a:xfrm rot="16200000">
            <a:off x="281211" y="4475388"/>
            <a:ext cx="1191491" cy="872838"/>
          </a:xfrm>
          <a:prstGeom prst="chevron">
            <a:avLst/>
          </a:prstGeom>
          <a:solidFill>
            <a:srgbClr val="FFC000"/>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vert" wrap="square" rtlCol="0" anchor="ctr"/>
          <a:lstStyle>
            <a:defPPr>
              <a:defRPr lang="pt-BR"/>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400" b="1">
                <a:solidFill>
                  <a:schemeClr val="tx1"/>
                </a:solidFill>
              </a:rPr>
              <a:t>Level 2</a:t>
            </a:r>
          </a:p>
        </xdr:txBody>
      </xdr:sp>
      <xdr:sp macro="" textlink="">
        <xdr:nvSpPr>
          <xdr:cNvPr id="15" name="Arrow: Chevron 14">
            <a:extLst>
              <a:ext uri="{FF2B5EF4-FFF2-40B4-BE49-F238E27FC236}">
                <a16:creationId xmlns:a16="http://schemas.microsoft.com/office/drawing/2014/main" id="{34839E0E-FF4D-40DF-AD86-0B821A400145}"/>
              </a:ext>
            </a:extLst>
          </xdr:cNvPr>
          <xdr:cNvSpPr/>
        </xdr:nvSpPr>
        <xdr:spPr>
          <a:xfrm rot="16200000">
            <a:off x="281211" y="3602553"/>
            <a:ext cx="1191491" cy="872838"/>
          </a:xfrm>
          <a:prstGeom prst="chevron">
            <a:avLst/>
          </a:prstGeom>
          <a:solidFill>
            <a:srgbClr val="FFFF00"/>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vert" wrap="square" rtlCol="0" anchor="ctr"/>
          <a:lstStyle>
            <a:defPPr>
              <a:defRPr lang="pt-BR"/>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400" b="1">
                <a:solidFill>
                  <a:schemeClr val="tx1"/>
                </a:solidFill>
              </a:rPr>
              <a:t>Level</a:t>
            </a:r>
            <a:r>
              <a:rPr lang="en-US" b="1">
                <a:solidFill>
                  <a:schemeClr val="tx1"/>
                </a:solidFill>
              </a:rPr>
              <a:t> </a:t>
            </a:r>
            <a:r>
              <a:rPr lang="en-US" sz="1400" b="1">
                <a:solidFill>
                  <a:schemeClr val="tx1"/>
                </a:solidFill>
              </a:rPr>
              <a:t>3</a:t>
            </a:r>
          </a:p>
        </xdr:txBody>
      </xdr:sp>
      <xdr:sp macro="" textlink="">
        <xdr:nvSpPr>
          <xdr:cNvPr id="16" name="Arrow: Chevron 15">
            <a:extLst>
              <a:ext uri="{FF2B5EF4-FFF2-40B4-BE49-F238E27FC236}">
                <a16:creationId xmlns:a16="http://schemas.microsoft.com/office/drawing/2014/main" id="{8D1E16E0-922B-43A7-BCF1-AC041FB57C1D}"/>
              </a:ext>
            </a:extLst>
          </xdr:cNvPr>
          <xdr:cNvSpPr/>
        </xdr:nvSpPr>
        <xdr:spPr>
          <a:xfrm rot="16200000">
            <a:off x="281211" y="2748593"/>
            <a:ext cx="1191491" cy="872838"/>
          </a:xfrm>
          <a:prstGeom prst="chevron">
            <a:avLst/>
          </a:prstGeom>
          <a:solidFill>
            <a:schemeClr val="accent6">
              <a:lumMod val="60000"/>
              <a:lumOff val="4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vert" wrap="square" rtlCol="0" anchor="ctr"/>
          <a:lstStyle>
            <a:defPPr>
              <a:defRPr lang="pt-BR"/>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400" b="1">
                <a:solidFill>
                  <a:schemeClr val="tx1"/>
                </a:solidFill>
              </a:rPr>
              <a:t>Level 4</a:t>
            </a:r>
          </a:p>
        </xdr:txBody>
      </xdr:sp>
      <xdr:sp macro="" textlink="">
        <xdr:nvSpPr>
          <xdr:cNvPr id="17" name="Arrow: Chevron 16">
            <a:extLst>
              <a:ext uri="{FF2B5EF4-FFF2-40B4-BE49-F238E27FC236}">
                <a16:creationId xmlns:a16="http://schemas.microsoft.com/office/drawing/2014/main" id="{A25071FC-0E97-447C-908B-83C041C041A0}"/>
              </a:ext>
            </a:extLst>
          </xdr:cNvPr>
          <xdr:cNvSpPr/>
        </xdr:nvSpPr>
        <xdr:spPr>
          <a:xfrm rot="16200000">
            <a:off x="281211" y="1885195"/>
            <a:ext cx="1191491" cy="872838"/>
          </a:xfrm>
          <a:prstGeom prst="chevron">
            <a:avLst/>
          </a:prstGeom>
          <a:solidFill>
            <a:schemeClr val="accent6"/>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vert" wrap="square" rtlCol="0" anchor="ctr"/>
          <a:lstStyle>
            <a:defPPr>
              <a:defRPr lang="pt-BR"/>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400" b="1">
                <a:solidFill>
                  <a:schemeClr val="tx1"/>
                </a:solidFill>
              </a:rPr>
              <a:t>Level 5</a:t>
            </a:r>
          </a:p>
        </xdr:txBody>
      </xdr:sp>
      <xdr:sp macro="" textlink="">
        <xdr:nvSpPr>
          <xdr:cNvPr id="18" name="TextBox 12">
            <a:extLst>
              <a:ext uri="{FF2B5EF4-FFF2-40B4-BE49-F238E27FC236}">
                <a16:creationId xmlns:a16="http://schemas.microsoft.com/office/drawing/2014/main" id="{1F0D3BD9-4BC5-429C-9EA0-28C8322965F1}"/>
              </a:ext>
            </a:extLst>
          </xdr:cNvPr>
          <xdr:cNvSpPr txBox="1"/>
        </xdr:nvSpPr>
        <xdr:spPr>
          <a:xfrm>
            <a:off x="1249296" y="2237218"/>
            <a:ext cx="1385455" cy="665662"/>
          </a:xfrm>
          <a:prstGeom prst="rect">
            <a:avLst/>
          </a:prstGeom>
          <a:noFill/>
          <a:ln>
            <a:noFill/>
          </a:ln>
        </xdr:spPr>
        <xdr:txBody>
          <a:bodyPr wrap="square" rtlCol="0">
            <a:spAutoFit/>
          </a:bodyPr>
          <a:lstStyle>
            <a:defPPr>
              <a:defRPr lang="pt-BR"/>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171450" indent="-171450">
              <a:buFont typeface="Arial" panose="020B0604020202020204" pitchFamily="34" charset="0"/>
              <a:buChar char="•"/>
            </a:pPr>
            <a:r>
              <a:rPr lang="en-US" sz="900" b="1"/>
              <a:t>Automated</a:t>
            </a:r>
          </a:p>
          <a:p>
            <a:pPr marL="171450" indent="-171450">
              <a:buFont typeface="Arial" panose="020B0604020202020204" pitchFamily="34" charset="0"/>
              <a:buChar char="•"/>
            </a:pPr>
            <a:r>
              <a:rPr lang="en-US" sz="900" b="1"/>
              <a:t>Integrated</a:t>
            </a:r>
          </a:p>
          <a:p>
            <a:pPr marL="171450" indent="-171450">
              <a:buFont typeface="Arial" panose="020B0604020202020204" pitchFamily="34" charset="0"/>
              <a:buChar char="•"/>
            </a:pPr>
            <a:r>
              <a:rPr lang="en-US" sz="900" b="1"/>
              <a:t>Predictable</a:t>
            </a:r>
          </a:p>
        </xdr:txBody>
      </xdr:sp>
      <xdr:sp macro="" textlink="">
        <xdr:nvSpPr>
          <xdr:cNvPr id="19" name="TextBox 19">
            <a:extLst>
              <a:ext uri="{FF2B5EF4-FFF2-40B4-BE49-F238E27FC236}">
                <a16:creationId xmlns:a16="http://schemas.microsoft.com/office/drawing/2014/main" id="{33B8784A-639B-40D9-9D23-1D8C5FEEC801}"/>
              </a:ext>
            </a:extLst>
          </xdr:cNvPr>
          <xdr:cNvSpPr txBox="1"/>
        </xdr:nvSpPr>
        <xdr:spPr>
          <a:xfrm>
            <a:off x="1249296" y="3064341"/>
            <a:ext cx="1685057" cy="665662"/>
          </a:xfrm>
          <a:prstGeom prst="rect">
            <a:avLst/>
          </a:prstGeom>
          <a:noFill/>
        </xdr:spPr>
        <xdr:txBody>
          <a:bodyPr wrap="square" rtlCol="0">
            <a:spAutoFit/>
          </a:bodyPr>
          <a:lstStyle>
            <a:defPPr>
              <a:defRPr lang="pt-BR"/>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171450" indent="-171450">
              <a:buFont typeface="Arial" panose="020B0604020202020204" pitchFamily="34" charset="0"/>
              <a:buChar char="•"/>
            </a:pPr>
            <a:r>
              <a:rPr lang="en-US" sz="900" b="1"/>
              <a:t>Proactive</a:t>
            </a:r>
          </a:p>
          <a:p>
            <a:pPr marL="171450" indent="-171450">
              <a:buFont typeface="Arial" panose="020B0604020202020204" pitchFamily="34" charset="0"/>
              <a:buChar char="•"/>
            </a:pPr>
            <a:r>
              <a:rPr lang="en-US" sz="900" b="1"/>
              <a:t>Track Metrics</a:t>
            </a:r>
          </a:p>
          <a:p>
            <a:pPr marL="171450" indent="-171450">
              <a:buFont typeface="Arial" panose="020B0604020202020204" pitchFamily="34" charset="0"/>
              <a:buChar char="•"/>
            </a:pPr>
            <a:r>
              <a:rPr lang="en-US" sz="900" b="1"/>
              <a:t>Some Automation</a:t>
            </a:r>
          </a:p>
        </xdr:txBody>
      </xdr:sp>
      <xdr:sp macro="" textlink="">
        <xdr:nvSpPr>
          <xdr:cNvPr id="20" name="TextBox 20">
            <a:extLst>
              <a:ext uri="{FF2B5EF4-FFF2-40B4-BE49-F238E27FC236}">
                <a16:creationId xmlns:a16="http://schemas.microsoft.com/office/drawing/2014/main" id="{946788CC-6B27-42C2-89EE-B307058666E4}"/>
              </a:ext>
            </a:extLst>
          </xdr:cNvPr>
          <xdr:cNvSpPr txBox="1"/>
        </xdr:nvSpPr>
        <xdr:spPr>
          <a:xfrm>
            <a:off x="1249295" y="3928602"/>
            <a:ext cx="1385455" cy="665662"/>
          </a:xfrm>
          <a:prstGeom prst="rect">
            <a:avLst/>
          </a:prstGeom>
          <a:noFill/>
        </xdr:spPr>
        <xdr:txBody>
          <a:bodyPr wrap="square" rtlCol="0">
            <a:spAutoFit/>
          </a:bodyPr>
          <a:lstStyle>
            <a:defPPr>
              <a:defRPr lang="pt-BR"/>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171450" indent="-171450">
              <a:buFont typeface="Arial" panose="020B0604020202020204" pitchFamily="34" charset="0"/>
              <a:buChar char="•"/>
            </a:pPr>
            <a:r>
              <a:rPr lang="en-US" sz="900" b="1"/>
              <a:t>Documented</a:t>
            </a:r>
          </a:p>
          <a:p>
            <a:pPr marL="171450" indent="-171450">
              <a:buFont typeface="Arial" panose="020B0604020202020204" pitchFamily="34" charset="0"/>
              <a:buChar char="•"/>
            </a:pPr>
            <a:r>
              <a:rPr lang="en-US" sz="900" b="1"/>
              <a:t>Standardized</a:t>
            </a:r>
          </a:p>
          <a:p>
            <a:pPr marL="171450" indent="-171450">
              <a:buFont typeface="Arial" panose="020B0604020202020204" pitchFamily="34" charset="0"/>
              <a:buChar char="•"/>
            </a:pPr>
            <a:r>
              <a:rPr lang="en-US" sz="900" b="1"/>
              <a:t>Reviewable</a:t>
            </a:r>
          </a:p>
        </xdr:txBody>
      </xdr:sp>
      <xdr:sp macro="" textlink="">
        <xdr:nvSpPr>
          <xdr:cNvPr id="21" name="TextBox 21">
            <a:extLst>
              <a:ext uri="{FF2B5EF4-FFF2-40B4-BE49-F238E27FC236}">
                <a16:creationId xmlns:a16="http://schemas.microsoft.com/office/drawing/2014/main" id="{94214FF7-E663-4651-8470-BB188F15D818}"/>
              </a:ext>
            </a:extLst>
          </xdr:cNvPr>
          <xdr:cNvSpPr txBox="1"/>
        </xdr:nvSpPr>
        <xdr:spPr>
          <a:xfrm>
            <a:off x="1267656" y="4804033"/>
            <a:ext cx="1385455" cy="665662"/>
          </a:xfrm>
          <a:prstGeom prst="rect">
            <a:avLst/>
          </a:prstGeom>
          <a:noFill/>
        </xdr:spPr>
        <xdr:txBody>
          <a:bodyPr wrap="square" rtlCol="0">
            <a:spAutoFit/>
          </a:bodyPr>
          <a:lstStyle>
            <a:defPPr>
              <a:defRPr lang="pt-BR"/>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171450" indent="-171450">
              <a:buFont typeface="Arial" panose="020B0604020202020204" pitchFamily="34" charset="0"/>
              <a:buChar char="•"/>
            </a:pPr>
            <a:r>
              <a:rPr lang="en-US" sz="900" b="1"/>
              <a:t>Reactive</a:t>
            </a:r>
          </a:p>
          <a:p>
            <a:pPr marL="171450" indent="-171450">
              <a:buFont typeface="Arial" panose="020B0604020202020204" pitchFamily="34" charset="0"/>
              <a:buChar char="•"/>
            </a:pPr>
            <a:r>
              <a:rPr lang="en-US" sz="900" b="1"/>
              <a:t>Volatile</a:t>
            </a:r>
          </a:p>
          <a:p>
            <a:pPr marL="171450" indent="-171450">
              <a:buFont typeface="Arial" panose="020B0604020202020204" pitchFamily="34" charset="0"/>
              <a:buChar char="•"/>
            </a:pPr>
            <a:r>
              <a:rPr lang="en-US" sz="900" b="1"/>
              <a:t>Manual</a:t>
            </a:r>
          </a:p>
        </xdr:txBody>
      </xdr:sp>
      <xdr:sp macro="" textlink="">
        <xdr:nvSpPr>
          <xdr:cNvPr id="22" name="TextBox 22">
            <a:extLst>
              <a:ext uri="{FF2B5EF4-FFF2-40B4-BE49-F238E27FC236}">
                <a16:creationId xmlns:a16="http://schemas.microsoft.com/office/drawing/2014/main" id="{2A23DAF5-AB81-438C-9371-620EAFCB9F93}"/>
              </a:ext>
            </a:extLst>
          </xdr:cNvPr>
          <xdr:cNvSpPr txBox="1"/>
        </xdr:nvSpPr>
        <xdr:spPr>
          <a:xfrm>
            <a:off x="1267656" y="5675644"/>
            <a:ext cx="1541700" cy="665662"/>
          </a:xfrm>
          <a:prstGeom prst="rect">
            <a:avLst/>
          </a:prstGeom>
          <a:noFill/>
        </xdr:spPr>
        <xdr:txBody>
          <a:bodyPr wrap="square" rtlCol="0">
            <a:spAutoFit/>
          </a:bodyPr>
          <a:lstStyle>
            <a:defPPr>
              <a:defRPr lang="pt-BR"/>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171450" indent="-171450">
              <a:buFont typeface="Arial" panose="020B0604020202020204" pitchFamily="34" charset="0"/>
              <a:buChar char="•"/>
            </a:pPr>
            <a:r>
              <a:rPr lang="en-US" sz="900" b="1"/>
              <a:t>Unpredictable</a:t>
            </a:r>
          </a:p>
          <a:p>
            <a:pPr marL="171450" indent="-171450">
              <a:buFont typeface="Arial" panose="020B0604020202020204" pitchFamily="34" charset="0"/>
              <a:buChar char="•"/>
            </a:pPr>
            <a:r>
              <a:rPr lang="en-US" sz="900" b="1"/>
              <a:t>Inconsistent</a:t>
            </a:r>
          </a:p>
          <a:p>
            <a:pPr marL="171450" indent="-171450">
              <a:buFont typeface="Arial" panose="020B0604020202020204" pitchFamily="34" charset="0"/>
              <a:buChar char="•"/>
            </a:pPr>
            <a:r>
              <a:rPr lang="en-US" sz="900" b="1"/>
              <a:t>High Risk</a:t>
            </a:r>
          </a:p>
        </xdr:txBody>
      </xdr:sp>
    </xdr:grpSp>
    <xdr:clientData/>
  </xdr:twoCellAnchor>
  <xdr:twoCellAnchor>
    <xdr:from>
      <xdr:col>17</xdr:col>
      <xdr:colOff>190499</xdr:colOff>
      <xdr:row>3</xdr:row>
      <xdr:rowOff>83821</xdr:rowOff>
    </xdr:from>
    <xdr:to>
      <xdr:col>18</xdr:col>
      <xdr:colOff>579119</xdr:colOff>
      <xdr:row>18</xdr:row>
      <xdr:rowOff>138009</xdr:rowOff>
    </xdr:to>
    <xdr:grpSp>
      <xdr:nvGrpSpPr>
        <xdr:cNvPr id="23" name="Group 22">
          <a:extLst>
            <a:ext uri="{FF2B5EF4-FFF2-40B4-BE49-F238E27FC236}">
              <a16:creationId xmlns:a16="http://schemas.microsoft.com/office/drawing/2014/main" id="{DFC78081-7964-4A59-91AE-8ABC6C3338DA}"/>
            </a:ext>
          </a:extLst>
        </xdr:cNvPr>
        <xdr:cNvGrpSpPr/>
      </xdr:nvGrpSpPr>
      <xdr:grpSpPr>
        <a:xfrm>
          <a:off x="11849099" y="655321"/>
          <a:ext cx="1074420" cy="2911688"/>
          <a:chOff x="9174134" y="1621878"/>
          <a:chExt cx="1369176" cy="3911621"/>
        </a:xfrm>
      </xdr:grpSpPr>
      <xdr:sp macro="" textlink="">
        <xdr:nvSpPr>
          <xdr:cNvPr id="24" name="Flowchart: Alternate Process 23">
            <a:extLst>
              <a:ext uri="{FF2B5EF4-FFF2-40B4-BE49-F238E27FC236}">
                <a16:creationId xmlns:a16="http://schemas.microsoft.com/office/drawing/2014/main" id="{B5C28E74-C486-4B70-89EC-68BE1BEAA08F}"/>
              </a:ext>
            </a:extLst>
          </xdr:cNvPr>
          <xdr:cNvSpPr/>
        </xdr:nvSpPr>
        <xdr:spPr>
          <a:xfrm>
            <a:off x="9178637" y="1621878"/>
            <a:ext cx="1364673" cy="486077"/>
          </a:xfrm>
          <a:prstGeom prst="flowChartAlternateProcess">
            <a:avLst/>
          </a:prstGeom>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pt-BR"/>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400" b="1">
                <a:solidFill>
                  <a:schemeClr val="tx1"/>
                </a:solidFill>
              </a:rPr>
              <a:t>Optimized</a:t>
            </a:r>
          </a:p>
        </xdr:txBody>
      </xdr:sp>
      <xdr:sp macro="" textlink="">
        <xdr:nvSpPr>
          <xdr:cNvPr id="25" name="Flowchart: Alternate Process 24">
            <a:extLst>
              <a:ext uri="{FF2B5EF4-FFF2-40B4-BE49-F238E27FC236}">
                <a16:creationId xmlns:a16="http://schemas.microsoft.com/office/drawing/2014/main" id="{3F2F3E96-A6EA-4908-AFBC-CE0794A1C641}"/>
              </a:ext>
            </a:extLst>
          </xdr:cNvPr>
          <xdr:cNvSpPr/>
        </xdr:nvSpPr>
        <xdr:spPr>
          <a:xfrm>
            <a:off x="9178637" y="2484258"/>
            <a:ext cx="1364673" cy="486077"/>
          </a:xfrm>
          <a:prstGeom prst="flowChartAlternateProcess">
            <a:avLst/>
          </a:prstGeom>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pt-BR"/>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400" b="1">
                <a:solidFill>
                  <a:schemeClr val="tx1"/>
                </a:solidFill>
              </a:rPr>
              <a:t>Managed</a:t>
            </a:r>
          </a:p>
        </xdr:txBody>
      </xdr:sp>
      <xdr:sp macro="" textlink="">
        <xdr:nvSpPr>
          <xdr:cNvPr id="26" name="Flowchart: Alternate Process 25">
            <a:extLst>
              <a:ext uri="{FF2B5EF4-FFF2-40B4-BE49-F238E27FC236}">
                <a16:creationId xmlns:a16="http://schemas.microsoft.com/office/drawing/2014/main" id="{863EB621-3890-4FCE-A28E-2515162AC4EB}"/>
              </a:ext>
            </a:extLst>
          </xdr:cNvPr>
          <xdr:cNvSpPr/>
        </xdr:nvSpPr>
        <xdr:spPr>
          <a:xfrm>
            <a:off x="9178637" y="3378762"/>
            <a:ext cx="1364673" cy="486077"/>
          </a:xfrm>
          <a:prstGeom prst="flowChartAlternateProcess">
            <a:avLst/>
          </a:prstGeom>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pt-BR"/>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400" b="1">
                <a:solidFill>
                  <a:schemeClr val="tx1"/>
                </a:solidFill>
              </a:rPr>
              <a:t>Defined</a:t>
            </a:r>
          </a:p>
        </xdr:txBody>
      </xdr:sp>
      <xdr:sp macro="" textlink="">
        <xdr:nvSpPr>
          <xdr:cNvPr id="27" name="Flowchart: Alternate Process 26">
            <a:extLst>
              <a:ext uri="{FF2B5EF4-FFF2-40B4-BE49-F238E27FC236}">
                <a16:creationId xmlns:a16="http://schemas.microsoft.com/office/drawing/2014/main" id="{AF6F160D-B07D-41C1-BC09-7862E8E038B1}"/>
              </a:ext>
            </a:extLst>
          </xdr:cNvPr>
          <xdr:cNvSpPr/>
        </xdr:nvSpPr>
        <xdr:spPr>
          <a:xfrm>
            <a:off x="9174134" y="4213092"/>
            <a:ext cx="1364673" cy="486077"/>
          </a:xfrm>
          <a:prstGeom prst="flowChartAlternateProcess">
            <a:avLst/>
          </a:prstGeom>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pt-BR"/>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400" b="1">
                <a:solidFill>
                  <a:schemeClr val="tx1"/>
                </a:solidFill>
              </a:rPr>
              <a:t>Repeatable</a:t>
            </a:r>
          </a:p>
        </xdr:txBody>
      </xdr:sp>
      <xdr:sp macro="" textlink="">
        <xdr:nvSpPr>
          <xdr:cNvPr id="28" name="Flowchart: Alternate Process 27">
            <a:extLst>
              <a:ext uri="{FF2B5EF4-FFF2-40B4-BE49-F238E27FC236}">
                <a16:creationId xmlns:a16="http://schemas.microsoft.com/office/drawing/2014/main" id="{D8D4C5B3-9B08-4623-9592-88DB29E7EB74}"/>
              </a:ext>
            </a:extLst>
          </xdr:cNvPr>
          <xdr:cNvSpPr/>
        </xdr:nvSpPr>
        <xdr:spPr>
          <a:xfrm>
            <a:off x="9174134" y="5047422"/>
            <a:ext cx="1364673" cy="486077"/>
          </a:xfrm>
          <a:prstGeom prst="flowChartAlternateProcess">
            <a:avLst/>
          </a:prstGeom>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pt-BR"/>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400" b="1">
                <a:solidFill>
                  <a:schemeClr val="tx1"/>
                </a:solidFill>
              </a:rPr>
              <a:t>Initial</a:t>
            </a:r>
          </a:p>
        </xdr:txBody>
      </xdr:sp>
      <xdr:sp macro="" textlink="">
        <xdr:nvSpPr>
          <xdr:cNvPr id="29" name="Arrow: Up 28">
            <a:extLst>
              <a:ext uri="{FF2B5EF4-FFF2-40B4-BE49-F238E27FC236}">
                <a16:creationId xmlns:a16="http://schemas.microsoft.com/office/drawing/2014/main" id="{D057D28C-A2F4-4FD0-A56B-1C56D88D2108}"/>
              </a:ext>
            </a:extLst>
          </xdr:cNvPr>
          <xdr:cNvSpPr/>
        </xdr:nvSpPr>
        <xdr:spPr>
          <a:xfrm>
            <a:off x="9586306" y="2174567"/>
            <a:ext cx="540327" cy="227108"/>
          </a:xfrm>
          <a:prstGeom prst="upArrow">
            <a:avLst/>
          </a:prstGeom>
          <a:gradFill flip="none" rotWithShape="1">
            <a:gsLst>
              <a:gs pos="0">
                <a:schemeClr val="accent3">
                  <a:lumMod val="67000"/>
                </a:schemeClr>
              </a:gs>
              <a:gs pos="48000">
                <a:schemeClr val="accent3">
                  <a:lumMod val="97000"/>
                  <a:lumOff val="3000"/>
                </a:schemeClr>
              </a:gs>
              <a:gs pos="100000">
                <a:schemeClr val="accent3">
                  <a:lumMod val="60000"/>
                  <a:lumOff val="40000"/>
                </a:schemeClr>
              </a:gs>
            </a:gsLst>
            <a:lin ang="16200000" scaled="1"/>
            <a:tileRect/>
          </a:gradFill>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pt-BR"/>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endParaRPr lang="en-US"/>
          </a:p>
        </xdr:txBody>
      </xdr:sp>
      <xdr:sp macro="" textlink="">
        <xdr:nvSpPr>
          <xdr:cNvPr id="30" name="Arrow: Up 29">
            <a:extLst>
              <a:ext uri="{FF2B5EF4-FFF2-40B4-BE49-F238E27FC236}">
                <a16:creationId xmlns:a16="http://schemas.microsoft.com/office/drawing/2014/main" id="{14FB4EC9-9107-4981-B705-580F7FFE8459}"/>
              </a:ext>
            </a:extLst>
          </xdr:cNvPr>
          <xdr:cNvSpPr/>
        </xdr:nvSpPr>
        <xdr:spPr>
          <a:xfrm>
            <a:off x="9586306" y="3060994"/>
            <a:ext cx="540327" cy="227108"/>
          </a:xfrm>
          <a:prstGeom prst="upArrow">
            <a:avLst/>
          </a:prstGeom>
          <a:gradFill flip="none" rotWithShape="1">
            <a:gsLst>
              <a:gs pos="0">
                <a:schemeClr val="accent3">
                  <a:lumMod val="67000"/>
                </a:schemeClr>
              </a:gs>
              <a:gs pos="48000">
                <a:schemeClr val="accent3">
                  <a:lumMod val="97000"/>
                  <a:lumOff val="3000"/>
                </a:schemeClr>
              </a:gs>
              <a:gs pos="100000">
                <a:schemeClr val="accent3">
                  <a:lumMod val="60000"/>
                  <a:lumOff val="40000"/>
                </a:schemeClr>
              </a:gs>
            </a:gsLst>
            <a:lin ang="16200000" scaled="1"/>
            <a:tileRect/>
          </a:gradFill>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pt-BR"/>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endParaRPr lang="en-US"/>
          </a:p>
        </xdr:txBody>
      </xdr:sp>
      <xdr:sp macro="" textlink="">
        <xdr:nvSpPr>
          <xdr:cNvPr id="31" name="Arrow: Up 30">
            <a:extLst>
              <a:ext uri="{FF2B5EF4-FFF2-40B4-BE49-F238E27FC236}">
                <a16:creationId xmlns:a16="http://schemas.microsoft.com/office/drawing/2014/main" id="{D9020FB6-C0E1-4192-AD53-3D3BE97DFEAD}"/>
              </a:ext>
            </a:extLst>
          </xdr:cNvPr>
          <xdr:cNvSpPr/>
        </xdr:nvSpPr>
        <xdr:spPr>
          <a:xfrm>
            <a:off x="9586305" y="3925411"/>
            <a:ext cx="540327" cy="227108"/>
          </a:xfrm>
          <a:prstGeom prst="upArrow">
            <a:avLst/>
          </a:prstGeom>
          <a:gradFill flip="none" rotWithShape="1">
            <a:gsLst>
              <a:gs pos="0">
                <a:schemeClr val="accent3">
                  <a:lumMod val="67000"/>
                </a:schemeClr>
              </a:gs>
              <a:gs pos="48000">
                <a:schemeClr val="accent3">
                  <a:lumMod val="97000"/>
                  <a:lumOff val="3000"/>
                </a:schemeClr>
              </a:gs>
              <a:gs pos="100000">
                <a:schemeClr val="accent3">
                  <a:lumMod val="60000"/>
                  <a:lumOff val="40000"/>
                </a:schemeClr>
              </a:gs>
            </a:gsLst>
            <a:lin ang="16200000" scaled="1"/>
            <a:tileRect/>
          </a:gradFill>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pt-BR"/>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endParaRPr lang="en-US"/>
          </a:p>
        </xdr:txBody>
      </xdr:sp>
      <xdr:sp macro="" textlink="">
        <xdr:nvSpPr>
          <xdr:cNvPr id="32" name="Arrow: Up 31">
            <a:extLst>
              <a:ext uri="{FF2B5EF4-FFF2-40B4-BE49-F238E27FC236}">
                <a16:creationId xmlns:a16="http://schemas.microsoft.com/office/drawing/2014/main" id="{CB662C17-5004-4EF4-8C51-13A062898DA9}"/>
              </a:ext>
            </a:extLst>
          </xdr:cNvPr>
          <xdr:cNvSpPr/>
        </xdr:nvSpPr>
        <xdr:spPr>
          <a:xfrm>
            <a:off x="9586305" y="4759741"/>
            <a:ext cx="540327" cy="227108"/>
          </a:xfrm>
          <a:prstGeom prst="upArrow">
            <a:avLst/>
          </a:prstGeom>
          <a:gradFill flip="none" rotWithShape="1">
            <a:gsLst>
              <a:gs pos="0">
                <a:schemeClr val="accent3">
                  <a:lumMod val="67000"/>
                </a:schemeClr>
              </a:gs>
              <a:gs pos="48000">
                <a:schemeClr val="accent3">
                  <a:lumMod val="97000"/>
                  <a:lumOff val="3000"/>
                </a:schemeClr>
              </a:gs>
              <a:gs pos="100000">
                <a:schemeClr val="accent3">
                  <a:lumMod val="60000"/>
                  <a:lumOff val="40000"/>
                </a:schemeClr>
              </a:gs>
            </a:gsLst>
            <a:lin ang="16200000" scaled="1"/>
            <a:tileRect/>
          </a:gradFill>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pt-BR"/>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endParaRPr lang="en-US"/>
          </a:p>
        </xdr:txBody>
      </xdr:sp>
    </xdr:grpSp>
    <xdr:clientData/>
  </xdr:twoCellAnchor>
  <xdr:twoCellAnchor editAs="oneCell">
    <xdr:from>
      <xdr:col>3</xdr:col>
      <xdr:colOff>617220</xdr:colOff>
      <xdr:row>1</xdr:row>
      <xdr:rowOff>0</xdr:rowOff>
    </xdr:from>
    <xdr:to>
      <xdr:col>13</xdr:col>
      <xdr:colOff>533400</xdr:colOff>
      <xdr:row>22</xdr:row>
      <xdr:rowOff>0</xdr:rowOff>
    </xdr:to>
    <xdr:pic>
      <xdr:nvPicPr>
        <xdr:cNvPr id="36" name="Picture 35" descr="Related image">
          <a:extLst>
            <a:ext uri="{FF2B5EF4-FFF2-40B4-BE49-F238E27FC236}">
              <a16:creationId xmlns:a16="http://schemas.microsoft.com/office/drawing/2014/main" id="{FC48956F-5970-4184-84A5-3944C0A26E2B}"/>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2628900" y="198120"/>
          <a:ext cx="6621780" cy="41605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5</xdr:col>
      <xdr:colOff>15240</xdr:colOff>
      <xdr:row>2</xdr:row>
      <xdr:rowOff>175260</xdr:rowOff>
    </xdr:from>
    <xdr:to>
      <xdr:col>11</xdr:col>
      <xdr:colOff>396240</xdr:colOff>
      <xdr:row>16</xdr:row>
      <xdr:rowOff>7620</xdr:rowOff>
    </xdr:to>
    <xdr:sp macro="" textlink="">
      <xdr:nvSpPr>
        <xdr:cNvPr id="5" name="Rectangle 4">
          <a:extLst>
            <a:ext uri="{FF2B5EF4-FFF2-40B4-BE49-F238E27FC236}">
              <a16:creationId xmlns:a16="http://schemas.microsoft.com/office/drawing/2014/main" id="{AF2F9E63-05D3-4432-B055-439923D4A87E}"/>
            </a:ext>
          </a:extLst>
        </xdr:cNvPr>
        <xdr:cNvSpPr/>
      </xdr:nvSpPr>
      <xdr:spPr>
        <a:xfrm>
          <a:off x="6202680" y="1150620"/>
          <a:ext cx="4404360" cy="2819400"/>
        </a:xfrm>
        <a:prstGeom prst="rect">
          <a:avLst/>
        </a:prstGeom>
        <a:solidFill>
          <a:schemeClr val="bg2"/>
        </a:solidFill>
        <a:ln>
          <a:solidFill>
            <a:schemeClr val="bg2"/>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4</xdr:col>
      <xdr:colOff>632460</xdr:colOff>
      <xdr:row>2</xdr:row>
      <xdr:rowOff>37147</xdr:rowOff>
    </xdr:from>
    <xdr:to>
      <xdr:col>11</xdr:col>
      <xdr:colOff>419100</xdr:colOff>
      <xdr:row>17</xdr:row>
      <xdr:rowOff>32385</xdr:rowOff>
    </xdr:to>
    <xdr:graphicFrame macro="">
      <xdr:nvGraphicFramePr>
        <xdr:cNvPr id="2" name="Chart 1">
          <a:extLst>
            <a:ext uri="{FF2B5EF4-FFF2-40B4-BE49-F238E27FC236}">
              <a16:creationId xmlns:a16="http://schemas.microsoft.com/office/drawing/2014/main" id="{00000000-0008-0000-00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oneCellAnchor>
    <xdr:from>
      <xdr:col>8</xdr:col>
      <xdr:colOff>441960</xdr:colOff>
      <xdr:row>6</xdr:row>
      <xdr:rowOff>146853</xdr:rowOff>
    </xdr:from>
    <xdr:ext cx="1085852" cy="843757"/>
    <xdr:sp macro="" textlink="$C$3">
      <xdr:nvSpPr>
        <xdr:cNvPr id="3" name="TextBox 2">
          <a:extLst>
            <a:ext uri="{FF2B5EF4-FFF2-40B4-BE49-F238E27FC236}">
              <a16:creationId xmlns:a16="http://schemas.microsoft.com/office/drawing/2014/main" id="{00000000-0008-0000-0000-000003000000}"/>
            </a:ext>
          </a:extLst>
        </xdr:cNvPr>
        <xdr:cNvSpPr txBox="1"/>
      </xdr:nvSpPr>
      <xdr:spPr>
        <a:xfrm>
          <a:off x="8641080" y="2112813"/>
          <a:ext cx="1085852" cy="8437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pPr algn="ctr"/>
          <a:fld id="{0C6CD422-AEC2-4149-8AAC-60F8DA0DCCB6}" type="TxLink">
            <a:rPr lang="en-US" sz="4800" b="1" i="0" u="none" strike="noStrike">
              <a:solidFill>
                <a:sysClr val="windowText" lastClr="000000"/>
              </a:solidFill>
              <a:effectLst>
                <a:outerShdw blurRad="50800" dist="38100" dir="2700000" algn="tl" rotWithShape="0">
                  <a:prstClr val="black">
                    <a:alpha val="40000"/>
                  </a:prstClr>
                </a:outerShdw>
              </a:effectLst>
              <a:latin typeface="Calibri"/>
            </a:rPr>
            <a:pPr algn="ctr"/>
            <a:t> </a:t>
          </a:fld>
          <a:endParaRPr lang="en-GB" sz="4400" b="1">
            <a:solidFill>
              <a:sysClr val="windowText" lastClr="000000"/>
            </a:solidFill>
            <a:effectLst>
              <a:outerShdw blurRad="50800" dist="38100" dir="2700000" algn="tl" rotWithShape="0">
                <a:prstClr val="black">
                  <a:alpha val="40000"/>
                </a:prstClr>
              </a:outerShdw>
            </a:effectLst>
          </a:endParaRPr>
        </a:p>
      </xdr:txBody>
    </xdr:sp>
    <xdr:clientData/>
  </xdr:oneCellAnchor>
  <xdr:twoCellAnchor>
    <xdr:from>
      <xdr:col>5</xdr:col>
      <xdr:colOff>14286</xdr:colOff>
      <xdr:row>18</xdr:row>
      <xdr:rowOff>28575</xdr:rowOff>
    </xdr:from>
    <xdr:to>
      <xdr:col>14</xdr:col>
      <xdr:colOff>409575</xdr:colOff>
      <xdr:row>38</xdr:row>
      <xdr:rowOff>104775</xdr:rowOff>
    </xdr:to>
    <xdr:graphicFrame macro="">
      <xdr:nvGraphicFramePr>
        <xdr:cNvPr id="4" name="Chart 3">
          <a:extLst>
            <a:ext uri="{FF2B5EF4-FFF2-40B4-BE49-F238E27FC236}">
              <a16:creationId xmlns:a16="http://schemas.microsoft.com/office/drawing/2014/main" id="{00000000-0008-0000-00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12</xdr:col>
      <xdr:colOff>169488</xdr:colOff>
      <xdr:row>2</xdr:row>
      <xdr:rowOff>42792</xdr:rowOff>
    </xdr:from>
    <xdr:to>
      <xdr:col>24</xdr:col>
      <xdr:colOff>13607</xdr:colOff>
      <xdr:row>17</xdr:row>
      <xdr:rowOff>45983</xdr:rowOff>
    </xdr:to>
    <xdr:graphicFrame macro="">
      <xdr:nvGraphicFramePr>
        <xdr:cNvPr id="6" name="Chart 5">
          <a:extLst>
            <a:ext uri="{FF2B5EF4-FFF2-40B4-BE49-F238E27FC236}">
              <a16:creationId xmlns:a16="http://schemas.microsoft.com/office/drawing/2014/main" id="{00000000-0008-0000-0000-000006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16</xdr:col>
      <xdr:colOff>164870</xdr:colOff>
      <xdr:row>18</xdr:row>
      <xdr:rowOff>91440</xdr:rowOff>
    </xdr:from>
    <xdr:to>
      <xdr:col>22</xdr:col>
      <xdr:colOff>624840</xdr:colOff>
      <xdr:row>39</xdr:row>
      <xdr:rowOff>153092</xdr:rowOff>
    </xdr:to>
    <xdr:graphicFrame macro="">
      <xdr:nvGraphicFramePr>
        <xdr:cNvPr id="7" name="Chart 6">
          <a:extLst>
            <a:ext uri="{FF2B5EF4-FFF2-40B4-BE49-F238E27FC236}">
              <a16:creationId xmlns:a16="http://schemas.microsoft.com/office/drawing/2014/main" id="{00000000-0008-0000-0000-00000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oneCellAnchor>
    <xdr:from>
      <xdr:col>18</xdr:col>
      <xdr:colOff>254727</xdr:colOff>
      <xdr:row>26</xdr:row>
      <xdr:rowOff>27208</xdr:rowOff>
    </xdr:from>
    <xdr:ext cx="1831520" cy="1125501"/>
    <xdr:sp macro="" textlink="$C$3">
      <xdr:nvSpPr>
        <xdr:cNvPr id="8" name="TextBox 7">
          <a:extLst>
            <a:ext uri="{FF2B5EF4-FFF2-40B4-BE49-F238E27FC236}">
              <a16:creationId xmlns:a16="http://schemas.microsoft.com/office/drawing/2014/main" id="{00000000-0008-0000-0000-000008000000}"/>
            </a:ext>
          </a:extLst>
        </xdr:cNvPr>
        <xdr:cNvSpPr txBox="1"/>
      </xdr:nvSpPr>
      <xdr:spPr>
        <a:xfrm>
          <a:off x="15159447" y="5986048"/>
          <a:ext cx="1831520" cy="112550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pPr algn="ctr"/>
          <a:fld id="{0C6CD422-AEC2-4149-8AAC-60F8DA0DCCB6}" type="TxLink">
            <a:rPr lang="en-US" sz="6600" b="1" i="0" u="none" strike="noStrike">
              <a:solidFill>
                <a:schemeClr val="bg2"/>
              </a:solidFill>
              <a:effectLst>
                <a:outerShdw blurRad="50800" dist="38100" dir="2700000" algn="tl" rotWithShape="0">
                  <a:prstClr val="black">
                    <a:alpha val="40000"/>
                  </a:prstClr>
                </a:outerShdw>
              </a:effectLst>
              <a:latin typeface="Calibri"/>
            </a:rPr>
            <a:pPr algn="ctr"/>
            <a:t> </a:t>
          </a:fld>
          <a:endParaRPr lang="en-GB" sz="6000" b="1">
            <a:solidFill>
              <a:schemeClr val="bg2"/>
            </a:solidFill>
            <a:effectLst>
              <a:outerShdw blurRad="50800" dist="38100" dir="2700000" algn="tl" rotWithShape="0">
                <a:prstClr val="black">
                  <a:alpha val="40000"/>
                </a:prstClr>
              </a:outerShdw>
            </a:effectLst>
          </a:endParaRPr>
        </a:p>
      </xdr:txBody>
    </xdr:sp>
    <xdr:clientData/>
  </xdr:oneCellAnchor>
  <xdr:twoCellAnchor>
    <xdr:from>
      <xdr:col>1</xdr:col>
      <xdr:colOff>129541</xdr:colOff>
      <xdr:row>0</xdr:row>
      <xdr:rowOff>182880</xdr:rowOff>
    </xdr:from>
    <xdr:to>
      <xdr:col>7</xdr:col>
      <xdr:colOff>236221</xdr:colOff>
      <xdr:row>0</xdr:row>
      <xdr:rowOff>713538</xdr:rowOff>
    </xdr:to>
    <xdr:sp macro="" textlink="">
      <xdr:nvSpPr>
        <xdr:cNvPr id="9" name="Rectangle 8">
          <a:extLst>
            <a:ext uri="{FF2B5EF4-FFF2-40B4-BE49-F238E27FC236}">
              <a16:creationId xmlns:a16="http://schemas.microsoft.com/office/drawing/2014/main" id="{041593F7-B897-4016-87B4-054F0EA41DBC}"/>
            </a:ext>
          </a:extLst>
        </xdr:cNvPr>
        <xdr:cNvSpPr/>
      </xdr:nvSpPr>
      <xdr:spPr>
        <a:xfrm>
          <a:off x="365761" y="182880"/>
          <a:ext cx="7094220" cy="530658"/>
        </a:xfrm>
        <a:prstGeom prst="rect">
          <a:avLst/>
        </a:prstGeom>
        <a:noFill/>
      </xdr:spPr>
      <xdr:txBody>
        <a:bodyPr wrap="square" lIns="91440" tIns="45720" rIns="91440" bIns="45720">
          <a:sp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a:r>
            <a:rPr lang="en-US" sz="2800" b="1" cap="none" spc="0">
              <a:ln w="9525">
                <a:solidFill>
                  <a:schemeClr val="tx1"/>
                </a:solidFill>
                <a:prstDash val="solid"/>
              </a:ln>
              <a:solidFill>
                <a:schemeClr val="bg2"/>
              </a:solidFill>
              <a:effectLst>
                <a:outerShdw blurRad="12700" dist="38100" dir="2700000" algn="tl" rotWithShape="0">
                  <a:schemeClr val="accent5">
                    <a:lumMod val="60000"/>
                    <a:lumOff val="40000"/>
                  </a:schemeClr>
                </a:outerShdw>
              </a:effectLst>
            </a:rPr>
            <a:t>NIST Maturity Dashboard</a:t>
          </a:r>
        </a:p>
      </xdr:txBody>
    </xdr:sp>
    <xdr:clientData/>
  </xdr:twoCellAnchor>
  <xdr:twoCellAnchor editAs="oneCell">
    <xdr:from>
      <xdr:col>1</xdr:col>
      <xdr:colOff>53340</xdr:colOff>
      <xdr:row>0</xdr:row>
      <xdr:rowOff>121920</xdr:rowOff>
    </xdr:from>
    <xdr:to>
      <xdr:col>1</xdr:col>
      <xdr:colOff>1554480</xdr:colOff>
      <xdr:row>1</xdr:row>
      <xdr:rowOff>11851</xdr:rowOff>
    </xdr:to>
    <xdr:pic>
      <xdr:nvPicPr>
        <xdr:cNvPr id="10" name="Imagem 4">
          <a:extLst>
            <a:ext uri="{FF2B5EF4-FFF2-40B4-BE49-F238E27FC236}">
              <a16:creationId xmlns:a16="http://schemas.microsoft.com/office/drawing/2014/main" id="{4B475F92-DC59-47DE-BB73-6BCE7D3C6E97}"/>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289560" y="121920"/>
          <a:ext cx="1501140" cy="667171"/>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2000000}" name="Table1" displayName="Table1" ref="A1:H99" totalsRowShown="0" headerRowDxfId="38" dataDxfId="37" headerRowBorderDxfId="35" tableBorderDxfId="36" totalsRowBorderDxfId="34">
  <autoFilter ref="A1:H99" xr:uid="{00000000-0009-0000-0100-000001000000}"/>
  <tableColumns count="8">
    <tableColumn id="1" xr3:uid="{00000000-0010-0000-0200-000001000000}" name="Ref" dataDxfId="33"/>
    <tableColumn id="2" xr3:uid="{00000000-0010-0000-0200-000002000000}" name="Function" dataDxfId="32"/>
    <tableColumn id="3" xr3:uid="{00000000-0010-0000-0200-000003000000}" name="Category" dataDxfId="31"/>
    <tableColumn id="4" xr3:uid="{00000000-0010-0000-0200-000004000000}" name="Subcategory" dataDxfId="30"/>
    <tableColumn id="5" xr3:uid="{00000000-0010-0000-0200-000005000000}" name="Maturity" dataDxfId="29"/>
    <tableColumn id="6" xr3:uid="{00000000-0010-0000-0200-000006000000}" name="Calculate" dataDxfId="28">
      <calculatedColumnFormula>IF(Table1[[#This Row],[Maturity]]&lt;&gt;"", INT(LEFT(Table1[[#This Row],[Maturity]], 1)),"")</calculatedColumnFormula>
    </tableColumn>
    <tableColumn id="7" xr3:uid="{00000000-0010-0000-0200-000007000000}" name="Evidence Reviewed" dataDxfId="27"/>
    <tableColumn id="8" xr3:uid="{00000000-0010-0000-0200-000008000000}" name="Comments" dataDxfId="26"/>
  </tableColumns>
  <tableStyleInfo name="TableStyleLight8"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0000000}" name="Table3" displayName="Table3" ref="B5:D10" totalsRowShown="0" headerRowDxfId="14">
  <tableColumns count="3">
    <tableColumn id="1" xr3:uid="{00000000-0010-0000-0000-000001000000}" name="Function" dataDxfId="13"/>
    <tableColumn id="2" xr3:uid="{00000000-0010-0000-0000-000002000000}" name="Maturity" dataDxfId="12">
      <calculatedColumnFormula>IF(SUMPRODUCT(--(Table1[Function]=Table3[[#This Row],[Function]]),--(Table1[Calculate]&lt;&gt;""))&lt;&gt;0, AVERAGEIF(Table1[Function], Table3[[#This Row],[Function]],Table1[Calculate]), "")</calculatedColumnFormula>
    </tableColumn>
    <tableColumn id="3" xr3:uid="{00000000-0010-0000-0000-000003000000}" name="Rating" dataDxfId="11">
      <calculatedColumnFormula>IF(Table3[[#This Row],[Maturity]]&lt;&gt;"", INDEX(Table2[Rating], 6-INT(LEFT(Table3[[#This Row],[Maturity]], 1))),"")</calculatedColumnFormula>
    </tableColumn>
  </tableColumns>
  <tableStyleInfo name="TableStyleLight8"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1000000}" name="Table4" displayName="Table4" ref="B12:D34" totalsRowShown="0" headerRowDxfId="10" dataDxfId="9" tableBorderDxfId="8">
  <tableColumns count="3">
    <tableColumn id="1" xr3:uid="{00000000-0010-0000-0100-000001000000}" name="Category" dataDxfId="7"/>
    <tableColumn id="2" xr3:uid="{00000000-0010-0000-0100-000002000000}" name="Maturity" dataDxfId="6">
      <calculatedColumnFormula>IF(SUMPRODUCT(--(Table1[Category]=Table4[[#This Row],[Category]]),--(Table1[Maturity]&lt;&gt;""))&lt;&gt;0, AVERAGEIF(Table1[Category], Table4[[#This Row],[Category]],Table1[Calculate]), "")</calculatedColumnFormula>
    </tableColumn>
    <tableColumn id="3" xr3:uid="{00000000-0010-0000-0100-000003000000}" name="Rating" dataDxfId="5">
      <calculatedColumnFormula>IF(C13&lt;&gt;"", VLOOKUP(INT(ROUND(C13,0)),Data!$A$2:$B$7,2,FALSE),"")</calculatedColumnFormula>
    </tableColumn>
  </tableColumns>
  <tableStyleInfo name="TableStyleLight8"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3000000}" name="Table2" displayName="Table2" ref="A1:C7" totalsRowShown="0" headerRowDxfId="4" dataDxfId="3">
  <tableColumns count="3">
    <tableColumn id="1" xr3:uid="{00000000-0010-0000-0300-000001000000}" name="Score" dataDxfId="2"/>
    <tableColumn id="2" xr3:uid="{00000000-0010-0000-0300-000002000000}" name="Rating" dataDxfId="1"/>
    <tableColumn id="3" xr3:uid="{00000000-0010-0000-0300-000003000000}" name="Maturity" dataDxfId="0">
      <calculatedColumnFormula>A2&amp;" - " &amp;B2</calculatedColumnFormula>
    </tableColumn>
  </tableColumns>
  <tableStyleInfo name="TableStyleLight8"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table" Target="../tables/table3.xml"/></Relationships>
</file>

<file path=xl/worksheets/_rels/sheet4.xml.rels><?xml version="1.0" encoding="UTF-8" standalone="yes"?>
<Relationships xmlns="http://schemas.openxmlformats.org/package/2006/relationships"><Relationship Id="rId1" Type="http://schemas.openxmlformats.org/officeDocument/2006/relationships/table" Target="../tables/table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50"/>
  <sheetViews>
    <sheetView showGridLines="0" showRowColHeaders="0" zoomScaleNormal="100" workbookViewId="0">
      <selection activeCell="G4" sqref="G4:G6"/>
    </sheetView>
  </sheetViews>
  <sheetFormatPr defaultRowHeight="15.6"/>
  <sheetData>
    <row r="1" spans="1:26">
      <c r="A1" s="34"/>
      <c r="B1" s="34"/>
      <c r="C1" s="34"/>
      <c r="D1" s="34"/>
      <c r="E1" s="34"/>
      <c r="F1" s="34"/>
      <c r="G1" s="34"/>
      <c r="H1" s="34"/>
      <c r="I1" s="34"/>
      <c r="J1" s="34"/>
      <c r="K1" s="34"/>
      <c r="L1" s="34"/>
      <c r="M1" s="34"/>
      <c r="N1" s="34"/>
      <c r="O1" s="34"/>
      <c r="P1" s="34"/>
      <c r="Q1" s="34"/>
      <c r="R1" s="34"/>
      <c r="S1" s="34"/>
      <c r="T1" s="34"/>
      <c r="U1" s="34"/>
      <c r="V1" s="34"/>
      <c r="W1" s="34"/>
      <c r="X1" s="34"/>
      <c r="Y1" s="34"/>
      <c r="Z1" s="34"/>
    </row>
    <row r="2" spans="1:26">
      <c r="A2" s="34"/>
      <c r="B2" s="34"/>
      <c r="C2" s="34"/>
      <c r="D2" s="34"/>
      <c r="E2" s="34"/>
      <c r="F2" s="34"/>
      <c r="G2" s="34"/>
      <c r="H2" s="34"/>
      <c r="I2" s="34"/>
      <c r="J2" s="34"/>
      <c r="K2" s="34"/>
      <c r="L2" s="34"/>
      <c r="M2" s="34"/>
      <c r="N2" s="34"/>
      <c r="O2" s="34"/>
      <c r="P2" s="34"/>
      <c r="Q2" s="34"/>
      <c r="R2" s="34"/>
      <c r="S2" s="34"/>
      <c r="T2" s="34"/>
      <c r="U2" s="34"/>
      <c r="V2" s="34"/>
      <c r="W2" s="34"/>
      <c r="X2" s="34"/>
      <c r="Y2" s="34"/>
      <c r="Z2" s="34"/>
    </row>
    <row r="3" spans="1:26">
      <c r="A3" s="34"/>
      <c r="B3" s="34"/>
      <c r="C3" s="34"/>
      <c r="D3" s="34"/>
      <c r="E3" s="34"/>
      <c r="F3" s="34"/>
      <c r="G3" s="34"/>
      <c r="H3" s="34"/>
      <c r="I3" s="34"/>
      <c r="J3" s="34"/>
      <c r="K3" s="34"/>
      <c r="L3" s="34"/>
      <c r="M3" s="34"/>
      <c r="N3" s="34"/>
      <c r="O3" s="34"/>
      <c r="P3" s="34"/>
      <c r="Q3" s="34"/>
      <c r="R3" s="34"/>
      <c r="S3" s="34"/>
      <c r="T3" s="34"/>
      <c r="U3" s="34"/>
      <c r="V3" s="34"/>
      <c r="W3" s="34"/>
      <c r="X3" s="34"/>
      <c r="Y3" s="34"/>
      <c r="Z3" s="34"/>
    </row>
    <row r="4" spans="1:26">
      <c r="A4" s="34"/>
      <c r="B4" s="34"/>
      <c r="C4" s="34"/>
      <c r="D4" s="34"/>
      <c r="E4" s="34"/>
      <c r="F4" s="34"/>
      <c r="G4" s="34"/>
      <c r="H4" s="34"/>
      <c r="I4" s="34"/>
      <c r="J4" s="34"/>
      <c r="K4" s="34"/>
      <c r="L4" s="34"/>
      <c r="M4" s="34"/>
      <c r="N4" s="34"/>
      <c r="O4" s="34"/>
      <c r="P4" s="34"/>
      <c r="Q4" s="34"/>
      <c r="R4" s="34"/>
      <c r="S4" s="34"/>
      <c r="T4" s="34"/>
      <c r="U4" s="34"/>
      <c r="V4" s="34"/>
      <c r="W4" s="34"/>
      <c r="X4" s="34"/>
      <c r="Y4" s="34"/>
      <c r="Z4" s="34"/>
    </row>
    <row r="5" spans="1:26">
      <c r="A5" s="34"/>
      <c r="B5" s="34"/>
      <c r="C5" s="34"/>
      <c r="D5" s="34"/>
      <c r="E5" s="34"/>
      <c r="F5" s="34"/>
      <c r="G5" s="34"/>
      <c r="H5" s="34"/>
      <c r="I5" s="34"/>
      <c r="J5" s="34"/>
      <c r="K5" s="34"/>
      <c r="L5" s="34"/>
      <c r="M5" s="34"/>
      <c r="N5" s="34"/>
      <c r="O5" s="34"/>
      <c r="P5" s="34"/>
      <c r="Q5" s="34"/>
      <c r="R5" s="34"/>
      <c r="S5" s="34"/>
      <c r="T5" s="34"/>
      <c r="U5" s="34"/>
      <c r="V5" s="34"/>
      <c r="W5" s="34"/>
      <c r="X5" s="34"/>
      <c r="Y5" s="34"/>
      <c r="Z5" s="34"/>
    </row>
    <row r="6" spans="1:26">
      <c r="A6" s="34"/>
      <c r="B6" s="34"/>
      <c r="C6" s="34"/>
      <c r="D6" s="34"/>
      <c r="E6" s="34"/>
      <c r="F6" s="34"/>
      <c r="G6" s="34"/>
      <c r="H6" s="34"/>
      <c r="I6" s="34"/>
      <c r="J6" s="34"/>
      <c r="K6" s="34"/>
      <c r="L6" s="34"/>
      <c r="M6" s="34"/>
      <c r="N6" s="34"/>
      <c r="O6" s="34"/>
      <c r="P6" s="34"/>
      <c r="Q6" s="34"/>
      <c r="R6" s="34"/>
      <c r="S6" s="34"/>
      <c r="T6" s="34"/>
      <c r="U6" s="34"/>
      <c r="V6" s="34"/>
      <c r="W6" s="34"/>
      <c r="X6" s="34"/>
      <c r="Y6" s="34"/>
      <c r="Z6" s="34"/>
    </row>
    <row r="7" spans="1:26">
      <c r="A7" s="34"/>
      <c r="B7" s="34"/>
      <c r="C7" s="34"/>
      <c r="D7" s="34"/>
      <c r="E7" s="34"/>
      <c r="F7" s="34"/>
      <c r="G7" s="34"/>
      <c r="H7" s="34"/>
      <c r="I7" s="34"/>
      <c r="J7" s="34"/>
      <c r="K7" s="34"/>
      <c r="L7" s="34"/>
      <c r="M7" s="34"/>
      <c r="N7" s="34"/>
      <c r="O7" s="34"/>
      <c r="P7" s="34"/>
      <c r="Q7" s="34"/>
      <c r="R7" s="34"/>
      <c r="S7" s="34"/>
      <c r="T7" s="34"/>
      <c r="U7" s="34"/>
      <c r="V7" s="34"/>
      <c r="W7" s="34"/>
      <c r="X7" s="34"/>
      <c r="Y7" s="34"/>
      <c r="Z7" s="34"/>
    </row>
    <row r="8" spans="1:26">
      <c r="A8" s="34"/>
      <c r="B8" s="34"/>
      <c r="C8" s="34"/>
      <c r="D8" s="34"/>
      <c r="E8" s="34"/>
      <c r="F8" s="34"/>
      <c r="G8" s="34"/>
      <c r="H8" s="34"/>
      <c r="I8" s="34"/>
      <c r="J8" s="34"/>
      <c r="K8" s="34"/>
      <c r="L8" s="34"/>
      <c r="M8" s="34"/>
      <c r="N8" s="34"/>
      <c r="O8" s="34"/>
      <c r="P8" s="34"/>
      <c r="Q8" s="34"/>
      <c r="R8" s="34"/>
      <c r="S8" s="34"/>
      <c r="T8" s="34"/>
      <c r="U8" s="34"/>
      <c r="V8" s="34"/>
      <c r="W8" s="34"/>
      <c r="X8" s="34"/>
      <c r="Y8" s="34"/>
      <c r="Z8" s="34"/>
    </row>
    <row r="9" spans="1:26">
      <c r="A9" s="34"/>
      <c r="B9" s="34"/>
      <c r="C9" s="34"/>
      <c r="D9" s="34"/>
      <c r="E9" s="34"/>
      <c r="F9" s="34"/>
      <c r="G9" s="34"/>
      <c r="H9" s="34"/>
      <c r="I9" s="34"/>
      <c r="J9" s="34"/>
      <c r="K9" s="34"/>
      <c r="L9" s="34"/>
      <c r="M9" s="34"/>
      <c r="N9" s="34"/>
      <c r="O9" s="34"/>
      <c r="P9" s="34"/>
      <c r="Q9" s="34"/>
      <c r="R9" s="34"/>
      <c r="S9" s="34"/>
      <c r="T9" s="34"/>
      <c r="U9" s="34"/>
      <c r="V9" s="34"/>
      <c r="W9" s="34"/>
      <c r="X9" s="34"/>
      <c r="Y9" s="34"/>
      <c r="Z9" s="34"/>
    </row>
    <row r="10" spans="1:26">
      <c r="A10" s="34"/>
      <c r="B10" s="34"/>
      <c r="C10" s="34"/>
      <c r="D10" s="34"/>
      <c r="E10" s="34"/>
      <c r="F10" s="34"/>
      <c r="G10" s="34"/>
      <c r="H10" s="34"/>
      <c r="I10" s="34"/>
      <c r="J10" s="34"/>
      <c r="K10" s="34"/>
      <c r="L10" s="34"/>
      <c r="M10" s="34"/>
      <c r="N10" s="34"/>
      <c r="O10" s="34"/>
      <c r="P10" s="34"/>
      <c r="Q10" s="34"/>
      <c r="R10" s="34"/>
      <c r="S10" s="34"/>
      <c r="T10" s="34"/>
      <c r="U10" s="34"/>
      <c r="V10" s="34"/>
      <c r="W10" s="34"/>
      <c r="X10" s="34"/>
      <c r="Y10" s="34"/>
      <c r="Z10" s="34"/>
    </row>
    <row r="11" spans="1:26">
      <c r="A11" s="34"/>
      <c r="B11" s="34"/>
      <c r="C11" s="34"/>
      <c r="D11" s="34"/>
      <c r="E11" s="34"/>
      <c r="F11" s="34"/>
      <c r="G11" s="34"/>
      <c r="H11" s="34"/>
      <c r="I11" s="34"/>
      <c r="J11" s="34"/>
      <c r="K11" s="34"/>
      <c r="L11" s="34"/>
      <c r="M11" s="34"/>
      <c r="N11" s="34"/>
      <c r="O11" s="34"/>
      <c r="P11" s="34"/>
      <c r="Q11" s="34"/>
      <c r="R11" s="34"/>
      <c r="S11" s="34"/>
      <c r="T11" s="34"/>
      <c r="U11" s="34"/>
      <c r="V11" s="34"/>
      <c r="W11" s="34"/>
      <c r="X11" s="34"/>
      <c r="Y11" s="34"/>
      <c r="Z11" s="34"/>
    </row>
    <row r="12" spans="1:26">
      <c r="A12" s="34"/>
      <c r="B12" s="34"/>
      <c r="C12" s="34"/>
      <c r="D12" s="34"/>
      <c r="E12" s="34"/>
      <c r="F12" s="34"/>
      <c r="G12" s="34"/>
      <c r="H12" s="34"/>
      <c r="I12" s="34"/>
      <c r="J12" s="34"/>
      <c r="K12" s="34"/>
      <c r="L12" s="34"/>
      <c r="M12" s="34"/>
      <c r="N12" s="34"/>
      <c r="O12" s="34"/>
      <c r="P12" s="34"/>
      <c r="Q12" s="34"/>
      <c r="R12" s="34"/>
      <c r="S12" s="34"/>
      <c r="T12" s="34"/>
      <c r="U12" s="34"/>
      <c r="V12" s="34"/>
      <c r="W12" s="34"/>
      <c r="X12" s="34"/>
      <c r="Y12" s="34"/>
      <c r="Z12" s="34"/>
    </row>
    <row r="13" spans="1:26">
      <c r="A13" s="34"/>
      <c r="B13" s="34"/>
      <c r="C13" s="34"/>
      <c r="D13" s="34"/>
      <c r="E13" s="34"/>
      <c r="F13" s="34"/>
      <c r="G13" s="34"/>
      <c r="H13" s="34"/>
      <c r="I13" s="34"/>
      <c r="J13" s="34"/>
      <c r="K13" s="34"/>
      <c r="L13" s="34"/>
      <c r="M13" s="34"/>
      <c r="N13" s="34"/>
      <c r="O13" s="34"/>
      <c r="P13" s="34"/>
      <c r="Q13" s="34"/>
      <c r="R13" s="34"/>
      <c r="S13" s="34"/>
      <c r="T13" s="34"/>
      <c r="U13" s="34"/>
      <c r="V13" s="34"/>
      <c r="W13" s="34"/>
      <c r="X13" s="34"/>
      <c r="Y13" s="34"/>
      <c r="Z13" s="34"/>
    </row>
    <row r="14" spans="1:26">
      <c r="A14" s="34"/>
      <c r="B14" s="34"/>
      <c r="C14" s="34"/>
      <c r="D14" s="34"/>
      <c r="E14" s="34"/>
      <c r="F14" s="34"/>
      <c r="G14" s="34"/>
      <c r="H14" s="34"/>
      <c r="I14" s="34"/>
      <c r="J14" s="34"/>
      <c r="K14" s="34"/>
      <c r="L14" s="34"/>
      <c r="M14" s="34"/>
      <c r="N14" s="34"/>
      <c r="O14" s="34"/>
      <c r="P14" s="34"/>
      <c r="Q14" s="34"/>
      <c r="R14" s="34"/>
      <c r="S14" s="34"/>
      <c r="T14" s="34"/>
      <c r="U14" s="34"/>
      <c r="V14" s="34"/>
      <c r="W14" s="34"/>
      <c r="X14" s="34"/>
      <c r="Y14" s="34"/>
      <c r="Z14" s="34"/>
    </row>
    <row r="15" spans="1:26">
      <c r="A15" s="34"/>
      <c r="B15" s="34"/>
      <c r="C15" s="34"/>
      <c r="D15" s="34"/>
      <c r="E15" s="34"/>
      <c r="F15" s="34"/>
      <c r="G15" s="34"/>
      <c r="H15" s="34"/>
      <c r="I15" s="34"/>
      <c r="J15" s="34"/>
      <c r="K15" s="34"/>
      <c r="L15" s="34"/>
      <c r="M15" s="34"/>
      <c r="N15" s="34"/>
      <c r="O15" s="34"/>
      <c r="P15" s="34"/>
      <c r="Q15" s="34"/>
      <c r="R15" s="34"/>
      <c r="S15" s="34"/>
      <c r="T15" s="34"/>
      <c r="U15" s="34"/>
      <c r="V15" s="34"/>
      <c r="W15" s="34"/>
      <c r="X15" s="34"/>
      <c r="Y15" s="34"/>
      <c r="Z15" s="34"/>
    </row>
    <row r="16" spans="1:26">
      <c r="A16" s="34"/>
      <c r="B16" s="34"/>
      <c r="C16" s="34"/>
      <c r="D16" s="34"/>
      <c r="E16" s="34"/>
      <c r="F16" s="34"/>
      <c r="G16" s="34"/>
      <c r="H16" s="34"/>
      <c r="I16" s="34"/>
      <c r="J16" s="34"/>
      <c r="K16" s="34"/>
      <c r="L16" s="34"/>
      <c r="M16" s="34"/>
      <c r="N16" s="34"/>
      <c r="O16" s="34"/>
      <c r="P16" s="34"/>
      <c r="Q16" s="34"/>
      <c r="R16" s="34"/>
      <c r="S16" s="34"/>
      <c r="T16" s="34"/>
      <c r="U16" s="34"/>
      <c r="V16" s="34"/>
      <c r="W16" s="34"/>
      <c r="X16" s="34"/>
      <c r="Y16" s="34"/>
      <c r="Z16" s="34"/>
    </row>
    <row r="17" spans="1:26">
      <c r="A17" s="34"/>
      <c r="B17" s="34"/>
      <c r="C17" s="34"/>
      <c r="D17" s="34"/>
      <c r="E17" s="34"/>
      <c r="F17" s="34"/>
      <c r="G17" s="34"/>
      <c r="H17" s="34"/>
      <c r="I17" s="34"/>
      <c r="J17" s="34"/>
      <c r="K17" s="34"/>
      <c r="L17" s="34"/>
      <c r="M17" s="34"/>
      <c r="N17" s="34"/>
      <c r="O17" s="34"/>
      <c r="P17" s="34"/>
      <c r="Q17" s="34"/>
      <c r="R17" s="34"/>
      <c r="S17" s="34"/>
      <c r="T17" s="34"/>
      <c r="U17" s="34"/>
      <c r="V17" s="34"/>
      <c r="W17" s="34"/>
      <c r="X17" s="34"/>
      <c r="Y17" s="34"/>
      <c r="Z17" s="34"/>
    </row>
    <row r="18" spans="1:26">
      <c r="A18" s="34"/>
      <c r="B18" s="34"/>
      <c r="C18" s="34"/>
      <c r="D18" s="34"/>
      <c r="E18" s="34"/>
      <c r="F18" s="34"/>
      <c r="G18" s="34"/>
      <c r="H18" s="34"/>
      <c r="I18" s="34"/>
      <c r="J18" s="34"/>
      <c r="K18" s="34"/>
      <c r="L18" s="34"/>
      <c r="M18" s="34"/>
      <c r="N18" s="34"/>
      <c r="O18" s="34"/>
      <c r="P18" s="34"/>
      <c r="Q18" s="34"/>
      <c r="R18" s="34"/>
      <c r="S18" s="34"/>
      <c r="T18" s="34"/>
      <c r="U18" s="34"/>
      <c r="V18" s="34"/>
      <c r="W18" s="34"/>
      <c r="X18" s="34"/>
      <c r="Y18" s="34"/>
      <c r="Z18" s="34"/>
    </row>
    <row r="19" spans="1:26">
      <c r="A19" s="34"/>
      <c r="B19" s="34"/>
      <c r="C19" s="34"/>
      <c r="D19" s="34"/>
      <c r="E19" s="34"/>
      <c r="F19" s="34"/>
      <c r="G19" s="34"/>
      <c r="H19" s="34"/>
      <c r="I19" s="34"/>
      <c r="J19" s="34"/>
      <c r="K19" s="34"/>
      <c r="L19" s="34"/>
      <c r="M19" s="34"/>
      <c r="N19" s="34"/>
      <c r="O19" s="34"/>
      <c r="P19" s="34"/>
      <c r="Q19" s="34"/>
      <c r="R19" s="34"/>
      <c r="S19" s="34"/>
      <c r="T19" s="34"/>
      <c r="U19" s="34"/>
      <c r="V19" s="34"/>
      <c r="W19" s="34"/>
      <c r="X19" s="34"/>
      <c r="Y19" s="34"/>
      <c r="Z19" s="34"/>
    </row>
    <row r="20" spans="1:26">
      <c r="A20" s="34"/>
      <c r="B20" s="34"/>
      <c r="C20" s="34"/>
      <c r="D20" s="34"/>
      <c r="E20" s="34"/>
      <c r="F20" s="34"/>
      <c r="G20" s="34"/>
      <c r="H20" s="34"/>
      <c r="I20" s="34"/>
      <c r="J20" s="34"/>
      <c r="K20" s="34"/>
      <c r="L20" s="34"/>
      <c r="M20" s="34"/>
      <c r="N20" s="34"/>
      <c r="O20" s="34"/>
      <c r="P20" s="34"/>
      <c r="Q20" s="34"/>
      <c r="R20" s="34"/>
      <c r="S20" s="34"/>
      <c r="T20" s="34"/>
      <c r="U20" s="34"/>
      <c r="V20" s="34"/>
      <c r="W20" s="34"/>
      <c r="X20" s="34"/>
      <c r="Y20" s="34"/>
      <c r="Z20" s="34"/>
    </row>
    <row r="21" spans="1:26">
      <c r="A21" s="34"/>
      <c r="B21" s="34"/>
      <c r="C21" s="34"/>
      <c r="D21" s="34"/>
      <c r="E21" s="34"/>
      <c r="F21" s="34"/>
      <c r="G21" s="34"/>
      <c r="H21" s="34"/>
      <c r="I21" s="34"/>
      <c r="J21" s="34"/>
      <c r="K21" s="34"/>
      <c r="L21" s="34"/>
      <c r="M21" s="34"/>
      <c r="N21" s="34"/>
      <c r="O21" s="34"/>
      <c r="P21" s="34"/>
      <c r="Q21" s="34"/>
      <c r="R21" s="34"/>
      <c r="S21" s="34"/>
      <c r="T21" s="34"/>
      <c r="U21" s="34"/>
      <c r="V21" s="34"/>
      <c r="W21" s="34"/>
      <c r="X21" s="34"/>
      <c r="Y21" s="34"/>
      <c r="Z21" s="34"/>
    </row>
    <row r="22" spans="1:26">
      <c r="A22" s="34"/>
      <c r="B22" s="34"/>
      <c r="C22" s="34"/>
      <c r="D22" s="34"/>
      <c r="E22" s="34"/>
      <c r="F22" s="34"/>
      <c r="G22" s="34"/>
      <c r="H22" s="34"/>
      <c r="I22" s="34"/>
      <c r="J22" s="34"/>
      <c r="K22" s="34"/>
      <c r="L22" s="34"/>
      <c r="M22" s="34"/>
      <c r="N22" s="34"/>
      <c r="O22" s="34"/>
      <c r="P22" s="34"/>
      <c r="Q22" s="34"/>
      <c r="R22" s="34"/>
      <c r="S22" s="34"/>
      <c r="T22" s="34"/>
      <c r="U22" s="34"/>
      <c r="V22" s="34"/>
      <c r="W22" s="34"/>
      <c r="X22" s="34"/>
      <c r="Y22" s="34"/>
      <c r="Z22" s="34"/>
    </row>
    <row r="23" spans="1:26">
      <c r="A23" s="34"/>
      <c r="B23" s="34"/>
      <c r="C23" s="34"/>
      <c r="D23" s="34"/>
      <c r="E23" s="34"/>
      <c r="F23" s="34"/>
      <c r="G23" s="34"/>
      <c r="H23" s="34"/>
      <c r="I23" s="34"/>
      <c r="J23" s="34"/>
      <c r="K23" s="34"/>
      <c r="L23" s="34"/>
      <c r="M23" s="34"/>
      <c r="N23" s="34"/>
      <c r="O23" s="34"/>
      <c r="P23" s="34"/>
      <c r="Q23" s="34"/>
      <c r="R23" s="34"/>
      <c r="S23" s="34"/>
      <c r="T23" s="34"/>
      <c r="U23" s="34"/>
      <c r="V23" s="34"/>
      <c r="W23" s="34"/>
      <c r="X23" s="34"/>
      <c r="Y23" s="34"/>
      <c r="Z23" s="34"/>
    </row>
    <row r="24" spans="1:26">
      <c r="A24" s="34"/>
      <c r="B24" s="34"/>
      <c r="C24" s="34"/>
      <c r="D24" s="34"/>
      <c r="E24" s="34"/>
      <c r="F24" s="34"/>
      <c r="G24" s="34"/>
      <c r="H24" s="34"/>
      <c r="I24" s="34"/>
      <c r="J24" s="34"/>
      <c r="K24" s="34"/>
      <c r="L24" s="34"/>
      <c r="M24" s="34"/>
      <c r="N24" s="34"/>
      <c r="O24" s="34"/>
      <c r="P24" s="34"/>
      <c r="Q24" s="34"/>
      <c r="R24" s="34"/>
      <c r="S24" s="34"/>
      <c r="T24" s="34"/>
      <c r="U24" s="34"/>
      <c r="V24" s="34"/>
      <c r="W24" s="34"/>
      <c r="X24" s="34"/>
      <c r="Y24" s="34"/>
      <c r="Z24" s="34"/>
    </row>
    <row r="25" spans="1:26">
      <c r="A25" s="34"/>
      <c r="B25" s="34"/>
      <c r="C25" s="34"/>
      <c r="D25" s="34"/>
      <c r="E25" s="34"/>
      <c r="F25" s="34"/>
      <c r="G25" s="34"/>
      <c r="H25" s="34"/>
      <c r="I25" s="34"/>
      <c r="J25" s="34"/>
      <c r="K25" s="34"/>
      <c r="L25" s="34"/>
      <c r="M25" s="34"/>
      <c r="N25" s="34"/>
      <c r="O25" s="34"/>
      <c r="P25" s="34"/>
      <c r="Q25" s="34"/>
      <c r="R25" s="34"/>
      <c r="S25" s="34"/>
      <c r="T25" s="34"/>
      <c r="U25" s="34"/>
      <c r="V25" s="34"/>
      <c r="W25" s="34"/>
      <c r="X25" s="34"/>
      <c r="Y25" s="34"/>
      <c r="Z25" s="34"/>
    </row>
    <row r="26" spans="1:26">
      <c r="A26" s="34"/>
      <c r="B26" s="34"/>
      <c r="C26" s="34"/>
      <c r="D26" s="34"/>
      <c r="E26" s="34"/>
      <c r="F26" s="34"/>
      <c r="G26" s="34"/>
      <c r="H26" s="34"/>
      <c r="I26" s="34"/>
      <c r="J26" s="34"/>
      <c r="K26" s="34"/>
      <c r="L26" s="34"/>
      <c r="M26" s="34"/>
      <c r="N26" s="34"/>
      <c r="O26" s="34"/>
      <c r="P26" s="34"/>
      <c r="Q26" s="34"/>
      <c r="R26" s="34"/>
      <c r="S26" s="34"/>
      <c r="T26" s="34"/>
      <c r="U26" s="34"/>
      <c r="V26" s="34"/>
      <c r="W26" s="34"/>
      <c r="X26" s="34"/>
      <c r="Y26" s="34"/>
      <c r="Z26" s="34"/>
    </row>
    <row r="27" spans="1:26">
      <c r="A27" s="34"/>
      <c r="B27" s="34"/>
      <c r="C27" s="34"/>
      <c r="D27" s="34"/>
      <c r="E27" s="34"/>
      <c r="F27" s="34"/>
      <c r="G27" s="34"/>
      <c r="H27" s="34"/>
      <c r="I27" s="34"/>
      <c r="J27" s="34"/>
      <c r="K27" s="34"/>
      <c r="L27" s="34"/>
      <c r="M27" s="34"/>
      <c r="N27" s="34"/>
      <c r="O27" s="34"/>
      <c r="P27" s="34"/>
      <c r="Q27" s="34"/>
      <c r="R27" s="34"/>
      <c r="S27" s="34"/>
      <c r="T27" s="34"/>
      <c r="U27" s="34"/>
      <c r="V27" s="34"/>
      <c r="W27" s="34"/>
      <c r="X27" s="34"/>
      <c r="Y27" s="34"/>
      <c r="Z27" s="34"/>
    </row>
    <row r="28" spans="1:26">
      <c r="A28" s="34"/>
      <c r="B28" s="34"/>
      <c r="C28" s="34"/>
      <c r="D28" s="34"/>
      <c r="E28" s="34"/>
      <c r="F28" s="34"/>
      <c r="G28" s="34"/>
      <c r="H28" s="34"/>
      <c r="I28" s="34"/>
      <c r="J28" s="34"/>
      <c r="K28" s="34"/>
      <c r="L28" s="34"/>
      <c r="M28" s="34"/>
      <c r="N28" s="34"/>
      <c r="O28" s="34"/>
      <c r="P28" s="34"/>
      <c r="Q28" s="34"/>
      <c r="R28" s="34"/>
      <c r="S28" s="34"/>
      <c r="T28" s="34"/>
      <c r="U28" s="34"/>
      <c r="V28" s="34"/>
      <c r="W28" s="34"/>
      <c r="X28" s="34"/>
      <c r="Y28" s="34"/>
      <c r="Z28" s="34"/>
    </row>
    <row r="29" spans="1:26">
      <c r="A29" s="34"/>
      <c r="B29" s="34"/>
      <c r="C29" s="34"/>
      <c r="D29" s="34"/>
      <c r="E29" s="34"/>
      <c r="F29" s="34"/>
      <c r="G29" s="34"/>
      <c r="H29" s="34"/>
      <c r="I29" s="34"/>
      <c r="J29" s="34"/>
      <c r="K29" s="34"/>
      <c r="L29" s="34"/>
      <c r="M29" s="34"/>
      <c r="N29" s="34"/>
      <c r="O29" s="34"/>
      <c r="P29" s="34"/>
      <c r="Q29" s="34"/>
      <c r="R29" s="34"/>
      <c r="S29" s="34"/>
      <c r="T29" s="34"/>
      <c r="U29" s="34"/>
      <c r="V29" s="34"/>
      <c r="W29" s="34"/>
      <c r="X29" s="34"/>
      <c r="Y29" s="34"/>
      <c r="Z29" s="34"/>
    </row>
    <row r="30" spans="1:26">
      <c r="A30" s="34"/>
      <c r="B30" s="34"/>
      <c r="C30" s="34"/>
      <c r="D30" s="34"/>
      <c r="E30" s="34"/>
      <c r="F30" s="34"/>
      <c r="G30" s="34"/>
      <c r="H30" s="34"/>
      <c r="I30" s="34"/>
      <c r="J30" s="34"/>
      <c r="K30" s="34"/>
      <c r="L30" s="34"/>
      <c r="M30" s="34"/>
      <c r="N30" s="34"/>
      <c r="O30" s="34"/>
      <c r="P30" s="34"/>
      <c r="Q30" s="34"/>
      <c r="R30" s="34"/>
      <c r="S30" s="34"/>
      <c r="T30" s="34"/>
      <c r="U30" s="34"/>
      <c r="V30" s="34"/>
      <c r="W30" s="34"/>
      <c r="X30" s="34"/>
      <c r="Y30" s="34"/>
      <c r="Z30" s="34"/>
    </row>
    <row r="31" spans="1:26">
      <c r="A31" s="34"/>
      <c r="B31" s="34"/>
      <c r="C31" s="34"/>
      <c r="D31" s="34"/>
      <c r="E31" s="34"/>
      <c r="F31" s="34"/>
      <c r="G31" s="34"/>
      <c r="H31" s="34"/>
      <c r="I31" s="34"/>
      <c r="J31" s="34"/>
      <c r="K31" s="34"/>
      <c r="L31" s="34"/>
      <c r="M31" s="34"/>
      <c r="N31" s="34"/>
      <c r="O31" s="34"/>
      <c r="P31" s="34"/>
      <c r="Q31" s="34"/>
      <c r="R31" s="34"/>
      <c r="S31" s="34"/>
      <c r="T31" s="34"/>
      <c r="U31" s="34"/>
      <c r="V31" s="34"/>
      <c r="W31" s="34"/>
      <c r="X31" s="34"/>
      <c r="Y31" s="34"/>
      <c r="Z31" s="34"/>
    </row>
    <row r="32" spans="1:26">
      <c r="A32" s="34"/>
      <c r="B32" s="34"/>
      <c r="C32" s="34"/>
      <c r="D32" s="34"/>
      <c r="E32" s="34"/>
      <c r="F32" s="34"/>
      <c r="G32" s="34"/>
      <c r="H32" s="34"/>
      <c r="I32" s="34"/>
      <c r="J32" s="34"/>
      <c r="K32" s="34"/>
      <c r="L32" s="34"/>
      <c r="M32" s="34"/>
      <c r="N32" s="34"/>
      <c r="O32" s="34"/>
      <c r="P32" s="34"/>
      <c r="Q32" s="34"/>
      <c r="R32" s="34"/>
      <c r="S32" s="34"/>
      <c r="T32" s="34"/>
      <c r="U32" s="34"/>
      <c r="V32" s="34"/>
      <c r="W32" s="34"/>
      <c r="X32" s="34"/>
      <c r="Y32" s="34"/>
      <c r="Z32" s="34"/>
    </row>
    <row r="33" spans="1:26">
      <c r="A33" s="34"/>
      <c r="B33" s="34"/>
      <c r="C33" s="34"/>
      <c r="D33" s="34"/>
      <c r="E33" s="34"/>
      <c r="F33" s="34"/>
      <c r="G33" s="34"/>
      <c r="H33" s="34"/>
      <c r="I33" s="34"/>
      <c r="J33" s="34"/>
      <c r="K33" s="34"/>
      <c r="L33" s="34"/>
      <c r="M33" s="34"/>
      <c r="N33" s="34"/>
      <c r="O33" s="34"/>
      <c r="P33" s="34"/>
      <c r="Q33" s="34"/>
      <c r="R33" s="34"/>
      <c r="S33" s="34"/>
      <c r="T33" s="34"/>
      <c r="U33" s="34"/>
      <c r="V33" s="34"/>
      <c r="W33" s="34"/>
      <c r="X33" s="34"/>
      <c r="Y33" s="34"/>
      <c r="Z33" s="34"/>
    </row>
    <row r="34" spans="1:26">
      <c r="A34" s="34"/>
      <c r="B34" s="34"/>
      <c r="C34" s="34"/>
      <c r="D34" s="34"/>
      <c r="E34" s="34"/>
      <c r="F34" s="34"/>
      <c r="G34" s="34"/>
      <c r="H34" s="34"/>
      <c r="I34" s="34"/>
      <c r="J34" s="34"/>
      <c r="K34" s="34"/>
      <c r="L34" s="34"/>
      <c r="M34" s="34"/>
      <c r="N34" s="34"/>
      <c r="O34" s="34"/>
      <c r="P34" s="34"/>
      <c r="Q34" s="34"/>
      <c r="R34" s="34"/>
      <c r="S34" s="34"/>
      <c r="T34" s="34"/>
      <c r="U34" s="34"/>
      <c r="V34" s="34"/>
      <c r="W34" s="34"/>
      <c r="X34" s="34"/>
      <c r="Y34" s="34"/>
      <c r="Z34" s="34"/>
    </row>
    <row r="35" spans="1:26">
      <c r="A35" s="34"/>
      <c r="B35" s="34"/>
      <c r="C35" s="34"/>
      <c r="D35" s="34"/>
      <c r="E35" s="34"/>
      <c r="F35" s="34"/>
      <c r="G35" s="34"/>
      <c r="H35" s="34"/>
      <c r="I35" s="34"/>
      <c r="J35" s="34"/>
      <c r="K35" s="34"/>
      <c r="L35" s="34"/>
      <c r="M35" s="34"/>
      <c r="N35" s="34"/>
      <c r="O35" s="34"/>
      <c r="P35" s="34"/>
      <c r="Q35" s="34"/>
      <c r="R35" s="34"/>
      <c r="S35" s="34"/>
      <c r="T35" s="34"/>
      <c r="U35" s="34"/>
      <c r="V35" s="34"/>
      <c r="W35" s="34"/>
      <c r="X35" s="34"/>
      <c r="Y35" s="34"/>
      <c r="Z35" s="34"/>
    </row>
    <row r="36" spans="1:26">
      <c r="A36" s="34"/>
      <c r="B36" s="34"/>
      <c r="C36" s="34"/>
      <c r="D36" s="34"/>
      <c r="E36" s="34"/>
      <c r="F36" s="34"/>
      <c r="G36" s="34"/>
      <c r="H36" s="34"/>
      <c r="I36" s="34"/>
      <c r="J36" s="34"/>
      <c r="K36" s="34"/>
      <c r="L36" s="34"/>
      <c r="M36" s="34"/>
      <c r="N36" s="34"/>
      <c r="O36" s="34"/>
      <c r="P36" s="34"/>
      <c r="Q36" s="34"/>
      <c r="R36" s="34"/>
      <c r="S36" s="34"/>
      <c r="T36" s="34"/>
      <c r="U36" s="34"/>
      <c r="V36" s="34"/>
      <c r="W36" s="34"/>
      <c r="X36" s="34"/>
      <c r="Y36" s="34"/>
      <c r="Z36" s="34"/>
    </row>
    <row r="37" spans="1:26">
      <c r="A37" s="34"/>
      <c r="B37" s="34"/>
      <c r="C37" s="34"/>
      <c r="D37" s="34"/>
      <c r="E37" s="34"/>
      <c r="F37" s="34"/>
      <c r="G37" s="34"/>
      <c r="H37" s="34"/>
      <c r="I37" s="34"/>
      <c r="J37" s="34"/>
      <c r="K37" s="34"/>
      <c r="L37" s="34"/>
      <c r="M37" s="34"/>
      <c r="N37" s="34"/>
      <c r="O37" s="34"/>
      <c r="P37" s="34"/>
      <c r="Q37" s="34"/>
      <c r="R37" s="34"/>
      <c r="S37" s="34"/>
      <c r="T37" s="34"/>
      <c r="U37" s="34"/>
      <c r="V37" s="34"/>
      <c r="W37" s="34"/>
      <c r="X37" s="34"/>
      <c r="Y37" s="34"/>
      <c r="Z37" s="34"/>
    </row>
    <row r="38" spans="1:26">
      <c r="A38" s="34"/>
      <c r="B38" s="34"/>
      <c r="C38" s="34"/>
      <c r="D38" s="34"/>
      <c r="E38" s="34"/>
      <c r="F38" s="34"/>
      <c r="G38" s="34"/>
      <c r="H38" s="34"/>
      <c r="I38" s="34"/>
      <c r="J38" s="34"/>
      <c r="K38" s="34"/>
      <c r="L38" s="34"/>
      <c r="M38" s="34"/>
      <c r="N38" s="34"/>
      <c r="O38" s="34"/>
      <c r="P38" s="34"/>
      <c r="Q38" s="34"/>
      <c r="R38" s="34"/>
      <c r="S38" s="34"/>
      <c r="T38" s="34"/>
      <c r="U38" s="34"/>
      <c r="V38" s="34"/>
      <c r="W38" s="34"/>
      <c r="X38" s="34"/>
      <c r="Y38" s="34"/>
      <c r="Z38" s="34"/>
    </row>
    <row r="39" spans="1:26">
      <c r="A39" s="34"/>
      <c r="B39" s="34"/>
      <c r="C39" s="34"/>
      <c r="D39" s="34"/>
      <c r="E39" s="34"/>
      <c r="F39" s="34"/>
      <c r="G39" s="34"/>
      <c r="H39" s="34"/>
      <c r="I39" s="34"/>
      <c r="J39" s="34"/>
      <c r="K39" s="34"/>
      <c r="L39" s="34"/>
      <c r="M39" s="34"/>
      <c r="N39" s="34"/>
      <c r="O39" s="34"/>
      <c r="P39" s="34"/>
      <c r="Q39" s="34"/>
      <c r="R39" s="34"/>
      <c r="S39" s="34"/>
      <c r="T39" s="34"/>
      <c r="U39" s="34"/>
      <c r="V39" s="34"/>
      <c r="W39" s="34"/>
      <c r="X39" s="34"/>
      <c r="Y39" s="34"/>
      <c r="Z39" s="34"/>
    </row>
    <row r="40" spans="1:26">
      <c r="A40" s="34"/>
      <c r="B40" s="34"/>
      <c r="C40" s="34"/>
      <c r="D40" s="34"/>
      <c r="E40" s="34"/>
      <c r="F40" s="34"/>
      <c r="G40" s="34"/>
      <c r="H40" s="34"/>
      <c r="I40" s="34"/>
      <c r="J40" s="34"/>
      <c r="K40" s="34"/>
      <c r="L40" s="34"/>
      <c r="M40" s="34"/>
      <c r="N40" s="34"/>
      <c r="O40" s="34"/>
      <c r="P40" s="34"/>
      <c r="Q40" s="34"/>
      <c r="R40" s="34"/>
      <c r="S40" s="34"/>
      <c r="T40" s="34"/>
      <c r="U40" s="34"/>
      <c r="V40" s="34"/>
      <c r="W40" s="34"/>
      <c r="X40" s="34"/>
      <c r="Y40" s="34"/>
      <c r="Z40" s="34"/>
    </row>
    <row r="41" spans="1:26">
      <c r="A41" s="34"/>
      <c r="B41" s="34"/>
      <c r="C41" s="34"/>
      <c r="D41" s="34"/>
      <c r="E41" s="34"/>
      <c r="F41" s="34"/>
      <c r="G41" s="34"/>
      <c r="H41" s="34"/>
      <c r="I41" s="34"/>
      <c r="J41" s="34"/>
      <c r="K41" s="34"/>
      <c r="L41" s="34"/>
      <c r="M41" s="34"/>
      <c r="N41" s="34"/>
      <c r="O41" s="34"/>
      <c r="P41" s="34"/>
      <c r="Q41" s="34"/>
      <c r="R41" s="34"/>
      <c r="S41" s="34"/>
      <c r="T41" s="34"/>
      <c r="U41" s="34"/>
      <c r="V41" s="34"/>
      <c r="W41" s="34"/>
      <c r="X41" s="34"/>
      <c r="Y41" s="34"/>
      <c r="Z41" s="34"/>
    </row>
    <row r="42" spans="1:26">
      <c r="A42" s="34"/>
      <c r="B42" s="34"/>
      <c r="C42" s="34"/>
      <c r="D42" s="34"/>
      <c r="E42" s="34"/>
      <c r="F42" s="34"/>
      <c r="G42" s="34"/>
      <c r="H42" s="34"/>
      <c r="I42" s="34"/>
      <c r="J42" s="34"/>
      <c r="K42" s="34"/>
      <c r="L42" s="34"/>
      <c r="M42" s="34"/>
      <c r="N42" s="34"/>
      <c r="O42" s="34"/>
      <c r="P42" s="34"/>
      <c r="Q42" s="34"/>
      <c r="R42" s="34"/>
      <c r="S42" s="34"/>
      <c r="T42" s="34"/>
      <c r="U42" s="34"/>
      <c r="V42" s="34"/>
      <c r="W42" s="34"/>
      <c r="X42" s="34"/>
      <c r="Y42" s="34"/>
      <c r="Z42" s="34"/>
    </row>
    <row r="43" spans="1:26">
      <c r="A43" s="34"/>
      <c r="B43" s="34"/>
      <c r="C43" s="34"/>
      <c r="D43" s="34"/>
      <c r="E43" s="34"/>
      <c r="F43" s="34"/>
      <c r="G43" s="34"/>
      <c r="H43" s="34"/>
      <c r="I43" s="34"/>
      <c r="J43" s="34"/>
      <c r="K43" s="34"/>
      <c r="L43" s="34"/>
      <c r="M43" s="34"/>
      <c r="N43" s="34"/>
      <c r="O43" s="34"/>
      <c r="P43" s="34"/>
      <c r="Q43" s="34"/>
      <c r="R43" s="34"/>
      <c r="S43" s="34"/>
      <c r="T43" s="34"/>
      <c r="U43" s="34"/>
      <c r="V43" s="34"/>
      <c r="W43" s="34"/>
      <c r="X43" s="34"/>
      <c r="Y43" s="34"/>
      <c r="Z43" s="34"/>
    </row>
    <row r="44" spans="1:26">
      <c r="A44" s="34"/>
      <c r="B44" s="34"/>
      <c r="C44" s="34"/>
      <c r="D44" s="34"/>
      <c r="E44" s="34"/>
      <c r="F44" s="34"/>
      <c r="G44" s="34"/>
      <c r="H44" s="34"/>
      <c r="I44" s="34"/>
      <c r="J44" s="34"/>
      <c r="K44" s="34"/>
      <c r="L44" s="34"/>
      <c r="M44" s="34"/>
      <c r="N44" s="34"/>
      <c r="O44" s="34"/>
      <c r="P44" s="34"/>
      <c r="Q44" s="34"/>
      <c r="R44" s="34"/>
      <c r="S44" s="34"/>
      <c r="T44" s="34"/>
      <c r="U44" s="34"/>
      <c r="V44" s="34"/>
      <c r="W44" s="34"/>
      <c r="X44" s="34"/>
      <c r="Y44" s="34"/>
      <c r="Z44" s="34"/>
    </row>
    <row r="45" spans="1:26">
      <c r="A45" s="34"/>
      <c r="B45" s="34"/>
      <c r="C45" s="34"/>
      <c r="D45" s="34"/>
      <c r="E45" s="34"/>
      <c r="F45" s="34"/>
      <c r="G45" s="34"/>
      <c r="H45" s="34"/>
      <c r="I45" s="34"/>
      <c r="J45" s="34"/>
      <c r="K45" s="34"/>
      <c r="L45" s="34"/>
      <c r="M45" s="34"/>
      <c r="N45" s="34"/>
      <c r="O45" s="34"/>
      <c r="P45" s="34"/>
      <c r="Q45" s="34"/>
      <c r="R45" s="34"/>
      <c r="S45" s="34"/>
      <c r="T45" s="34"/>
      <c r="U45" s="34"/>
      <c r="V45" s="34"/>
      <c r="W45" s="34"/>
      <c r="X45" s="34"/>
      <c r="Y45" s="34"/>
      <c r="Z45" s="34"/>
    </row>
    <row r="46" spans="1:26">
      <c r="A46" s="34"/>
      <c r="B46" s="34"/>
      <c r="C46" s="34"/>
      <c r="D46" s="34"/>
      <c r="E46" s="34"/>
      <c r="F46" s="34"/>
      <c r="G46" s="34"/>
      <c r="H46" s="34"/>
      <c r="I46" s="34"/>
      <c r="J46" s="34"/>
      <c r="K46" s="34"/>
      <c r="L46" s="34"/>
      <c r="M46" s="34"/>
      <c r="N46" s="34"/>
      <c r="O46" s="34"/>
      <c r="P46" s="34"/>
      <c r="Q46" s="34"/>
      <c r="R46" s="34"/>
      <c r="S46" s="34"/>
      <c r="T46" s="34"/>
      <c r="U46" s="34"/>
      <c r="V46" s="34"/>
      <c r="W46" s="34"/>
      <c r="X46" s="34"/>
      <c r="Y46" s="34"/>
      <c r="Z46" s="34"/>
    </row>
    <row r="47" spans="1:26">
      <c r="A47" s="34"/>
      <c r="B47" s="34"/>
      <c r="C47" s="34"/>
      <c r="D47" s="34"/>
      <c r="E47" s="34"/>
      <c r="F47" s="34"/>
      <c r="G47" s="34"/>
      <c r="H47" s="34"/>
      <c r="I47" s="34"/>
      <c r="J47" s="34"/>
      <c r="K47" s="34"/>
      <c r="L47" s="34"/>
      <c r="M47" s="34"/>
      <c r="N47" s="34"/>
      <c r="O47" s="34"/>
      <c r="P47" s="34"/>
      <c r="Q47" s="34"/>
      <c r="R47" s="34"/>
      <c r="S47" s="34"/>
      <c r="T47" s="34"/>
      <c r="U47" s="34"/>
      <c r="V47" s="34"/>
      <c r="W47" s="34"/>
      <c r="X47" s="34"/>
      <c r="Y47" s="34"/>
      <c r="Z47" s="34"/>
    </row>
    <row r="48" spans="1:26">
      <c r="A48" s="34"/>
      <c r="B48" s="34"/>
      <c r="C48" s="34"/>
      <c r="D48" s="34"/>
      <c r="E48" s="34"/>
      <c r="F48" s="34"/>
      <c r="G48" s="34"/>
      <c r="H48" s="34"/>
      <c r="I48" s="34"/>
      <c r="J48" s="34"/>
      <c r="K48" s="34"/>
      <c r="L48" s="34"/>
      <c r="M48" s="34"/>
      <c r="N48" s="34"/>
      <c r="O48" s="34"/>
      <c r="P48" s="34"/>
      <c r="Q48" s="34"/>
      <c r="R48" s="34"/>
      <c r="S48" s="34"/>
      <c r="T48" s="34"/>
      <c r="U48" s="34"/>
      <c r="V48" s="34"/>
      <c r="W48" s="34"/>
      <c r="X48" s="34"/>
      <c r="Y48" s="34"/>
      <c r="Z48" s="34"/>
    </row>
    <row r="49" spans="1:26">
      <c r="A49" s="34"/>
      <c r="B49" s="34"/>
      <c r="C49" s="34"/>
      <c r="D49" s="34"/>
      <c r="E49" s="34"/>
      <c r="F49" s="34"/>
      <c r="G49" s="34"/>
      <c r="H49" s="34"/>
      <c r="I49" s="34"/>
      <c r="J49" s="34"/>
      <c r="K49" s="34"/>
      <c r="L49" s="34"/>
      <c r="M49" s="34"/>
      <c r="N49" s="34"/>
      <c r="O49" s="34"/>
      <c r="P49" s="34"/>
      <c r="Q49" s="34"/>
      <c r="R49" s="34"/>
      <c r="S49" s="34"/>
      <c r="T49" s="34"/>
      <c r="U49" s="34"/>
      <c r="V49" s="34"/>
      <c r="W49" s="34"/>
      <c r="X49" s="34"/>
      <c r="Y49" s="34"/>
      <c r="Z49" s="34"/>
    </row>
    <row r="50" spans="1:26">
      <c r="A50" s="34"/>
      <c r="B50" s="34"/>
      <c r="C50" s="34"/>
      <c r="D50" s="34"/>
      <c r="E50" s="34"/>
      <c r="F50" s="34"/>
      <c r="G50" s="34"/>
      <c r="H50" s="34"/>
      <c r="I50" s="34"/>
      <c r="J50" s="34"/>
      <c r="K50" s="34"/>
      <c r="L50" s="34"/>
      <c r="M50" s="34"/>
      <c r="N50" s="34"/>
      <c r="O50" s="34"/>
      <c r="P50" s="34"/>
      <c r="Q50" s="34"/>
      <c r="R50" s="34"/>
      <c r="S50" s="34"/>
      <c r="T50" s="34"/>
      <c r="U50" s="34"/>
      <c r="V50" s="34"/>
      <c r="W50" s="34"/>
      <c r="X50" s="34"/>
      <c r="Y50" s="34"/>
      <c r="Z50" s="34"/>
    </row>
  </sheetData>
  <sheetProtection algorithmName="SHA-512" hashValue="Eor9QVBYurzsNwrpwTn4KrMaPBY5pzW2fZkFqB737AnF3gg/4EWIjiUz8+RNpOfJFx+L2Nm8bxow8gJkia4iAA==" saltValue="HK6lerk95D5ETbOnNh0zqA==" spinCount="100000" sheet="1" objects="1" scenarios="1" selectLockedCells="1" selectUnlockedCells="1"/>
  <mergeCells count="1">
    <mergeCell ref="A1:Z50"/>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dimension ref="A1:Z150"/>
  <sheetViews>
    <sheetView showGridLines="0" showRowColHeaders="0" tabSelected="1" workbookViewId="0">
      <pane xSplit="4" ySplit="1" topLeftCell="E94" activePane="bottomRight" state="frozen"/>
      <selection pane="bottomRight" activeCell="G4" sqref="G4:G6"/>
      <selection pane="bottomLeft" activeCell="A2" sqref="A2"/>
      <selection pane="topRight" activeCell="E1" sqref="E1"/>
    </sheetView>
  </sheetViews>
  <sheetFormatPr defaultRowHeight="30" customHeight="1"/>
  <cols>
    <col min="1" max="1" width="5" style="2" customWidth="1"/>
    <col min="2" max="2" width="12.75" style="2" bestFit="1" customWidth="1"/>
    <col min="3" max="3" width="27" style="1" customWidth="1"/>
    <col min="4" max="4" width="39" style="1" customWidth="1"/>
    <col min="5" max="5" width="20.375" style="1" customWidth="1"/>
    <col min="6" max="6" width="14.125" style="1" hidden="1" customWidth="1"/>
    <col min="7" max="8" width="39" style="1" customWidth="1"/>
  </cols>
  <sheetData>
    <row r="1" spans="1:26" ht="15.6">
      <c r="A1" s="27" t="s">
        <v>0</v>
      </c>
      <c r="B1" s="28" t="s">
        <v>1</v>
      </c>
      <c r="C1" s="28" t="s">
        <v>2</v>
      </c>
      <c r="D1" s="28" t="s">
        <v>3</v>
      </c>
      <c r="E1" s="28" t="s">
        <v>4</v>
      </c>
      <c r="F1" s="28" t="s">
        <v>5</v>
      </c>
      <c r="G1" s="28" t="s">
        <v>6</v>
      </c>
      <c r="H1" s="29" t="s">
        <v>7</v>
      </c>
      <c r="I1" s="16"/>
      <c r="J1" s="16"/>
      <c r="K1" s="16"/>
      <c r="L1" s="16"/>
      <c r="M1" s="16"/>
      <c r="N1" s="16"/>
      <c r="O1" s="16"/>
      <c r="P1" s="16"/>
      <c r="Q1" s="16"/>
      <c r="R1" s="16"/>
      <c r="S1" s="16"/>
      <c r="T1" s="16"/>
      <c r="U1" s="16"/>
      <c r="V1" s="16"/>
      <c r="W1" s="16"/>
      <c r="X1" s="16"/>
      <c r="Y1" s="16"/>
      <c r="Z1" s="16"/>
    </row>
    <row r="2" spans="1:26" ht="30" customHeight="1">
      <c r="A2" s="5">
        <v>1</v>
      </c>
      <c r="B2" s="4" t="s">
        <v>8</v>
      </c>
      <c r="C2" s="3" t="s">
        <v>9</v>
      </c>
      <c r="D2" s="3" t="s">
        <v>10</v>
      </c>
      <c r="E2" s="32"/>
      <c r="F2" s="32" t="str">
        <f>IF(Table1[[#This Row],[Maturity]]&lt;&gt;"", INT(LEFT(Table1[[#This Row],[Maturity]], 1)),"")</f>
        <v/>
      </c>
      <c r="G2" s="32"/>
      <c r="H2" s="33"/>
      <c r="I2" s="16"/>
      <c r="J2" s="16"/>
      <c r="K2" s="16"/>
      <c r="L2" s="16"/>
      <c r="M2" s="16"/>
      <c r="N2" s="16"/>
      <c r="O2" s="16"/>
      <c r="P2" s="16"/>
      <c r="Q2" s="16"/>
      <c r="R2" s="16"/>
      <c r="S2" s="16"/>
      <c r="T2" s="16"/>
      <c r="U2" s="16"/>
      <c r="V2" s="16"/>
      <c r="W2" s="16"/>
      <c r="X2" s="16"/>
      <c r="Y2" s="16"/>
      <c r="Z2" s="16"/>
    </row>
    <row r="3" spans="1:26" ht="30" customHeight="1">
      <c r="A3" s="5">
        <v>2</v>
      </c>
      <c r="B3" s="4" t="s">
        <v>8</v>
      </c>
      <c r="C3" s="3" t="s">
        <v>9</v>
      </c>
      <c r="D3" s="3" t="s">
        <v>11</v>
      </c>
      <c r="E3" s="32"/>
      <c r="F3" s="32" t="str">
        <f>IF(Table1[[#This Row],[Maturity]]&lt;&gt;"", INT(LEFT(Table1[[#This Row],[Maturity]], 1)),"")</f>
        <v/>
      </c>
      <c r="G3" s="32"/>
      <c r="H3" s="33"/>
      <c r="I3" s="16"/>
      <c r="J3" s="16"/>
      <c r="K3" s="16"/>
      <c r="L3" s="16"/>
      <c r="M3" s="16"/>
      <c r="N3" s="16"/>
      <c r="O3" s="16"/>
      <c r="P3" s="16"/>
      <c r="Q3" s="16"/>
      <c r="R3" s="16"/>
      <c r="S3" s="16"/>
      <c r="T3" s="16"/>
      <c r="U3" s="16"/>
      <c r="V3" s="16"/>
      <c r="W3" s="16"/>
      <c r="X3" s="16"/>
      <c r="Y3" s="16"/>
      <c r="Z3" s="16"/>
    </row>
    <row r="4" spans="1:26" ht="30" customHeight="1">
      <c r="A4" s="5">
        <v>3</v>
      </c>
      <c r="B4" s="4" t="s">
        <v>8</v>
      </c>
      <c r="C4" s="3" t="s">
        <v>9</v>
      </c>
      <c r="D4" s="3" t="s">
        <v>12</v>
      </c>
      <c r="E4" s="32"/>
      <c r="F4" s="32" t="str">
        <f>IF(Table1[[#This Row],[Maturity]]&lt;&gt;"", INT(LEFT(Table1[[#This Row],[Maturity]], 1)),"")</f>
        <v/>
      </c>
      <c r="G4" s="32"/>
      <c r="H4" s="33"/>
      <c r="I4" s="16"/>
      <c r="J4" s="16"/>
      <c r="K4" s="16"/>
      <c r="L4" s="16"/>
      <c r="M4" s="16"/>
      <c r="N4" s="16"/>
      <c r="O4" s="16"/>
      <c r="P4" s="16"/>
      <c r="Q4" s="16"/>
      <c r="R4" s="16"/>
      <c r="S4" s="16"/>
      <c r="T4" s="16"/>
      <c r="U4" s="16"/>
      <c r="V4" s="16"/>
      <c r="W4" s="16"/>
      <c r="X4" s="16"/>
      <c r="Y4" s="16"/>
      <c r="Z4" s="16"/>
    </row>
    <row r="5" spans="1:26" ht="30" customHeight="1">
      <c r="A5" s="5">
        <v>4</v>
      </c>
      <c r="B5" s="4" t="s">
        <v>8</v>
      </c>
      <c r="C5" s="3" t="s">
        <v>9</v>
      </c>
      <c r="D5" s="3" t="s">
        <v>13</v>
      </c>
      <c r="E5" s="32"/>
      <c r="F5" s="32" t="str">
        <f>IF(Table1[[#This Row],[Maturity]]&lt;&gt;"", INT(LEFT(Table1[[#This Row],[Maturity]], 1)),"")</f>
        <v/>
      </c>
      <c r="G5" s="32"/>
      <c r="H5" s="33"/>
      <c r="I5" s="16"/>
      <c r="J5" s="16"/>
      <c r="K5" s="16"/>
      <c r="L5" s="16"/>
      <c r="M5" s="16"/>
      <c r="N5" s="16"/>
      <c r="O5" s="16"/>
      <c r="P5" s="16"/>
      <c r="Q5" s="16"/>
      <c r="R5" s="16"/>
      <c r="S5" s="16"/>
      <c r="T5" s="16"/>
      <c r="U5" s="16"/>
      <c r="V5" s="16"/>
      <c r="W5" s="16"/>
      <c r="X5" s="16"/>
      <c r="Y5" s="16"/>
      <c r="Z5" s="16"/>
    </row>
    <row r="6" spans="1:26" ht="40.5">
      <c r="A6" s="5">
        <v>5</v>
      </c>
      <c r="B6" s="4" t="s">
        <v>8</v>
      </c>
      <c r="C6" s="3" t="s">
        <v>9</v>
      </c>
      <c r="D6" s="3" t="s">
        <v>14</v>
      </c>
      <c r="E6" s="32"/>
      <c r="F6" s="32" t="str">
        <f>IF(Table1[[#This Row],[Maturity]]&lt;&gt;"", INT(LEFT(Table1[[#This Row],[Maturity]], 1)),"")</f>
        <v/>
      </c>
      <c r="G6" s="32"/>
      <c r="H6" s="33"/>
      <c r="I6" s="16"/>
      <c r="J6" s="16"/>
      <c r="K6" s="16"/>
      <c r="L6" s="16"/>
      <c r="M6" s="16"/>
      <c r="N6" s="16"/>
      <c r="O6" s="16"/>
      <c r="P6" s="16"/>
      <c r="Q6" s="16"/>
      <c r="R6" s="16"/>
      <c r="S6" s="16"/>
      <c r="T6" s="16"/>
      <c r="U6" s="16"/>
      <c r="V6" s="16"/>
      <c r="W6" s="16"/>
      <c r="X6" s="16"/>
      <c r="Y6" s="16"/>
      <c r="Z6" s="16"/>
    </row>
    <row r="7" spans="1:26" ht="41.45">
      <c r="A7" s="5">
        <v>6</v>
      </c>
      <c r="B7" s="4" t="s">
        <v>8</v>
      </c>
      <c r="C7" s="3" t="s">
        <v>9</v>
      </c>
      <c r="D7" s="3" t="s">
        <v>15</v>
      </c>
      <c r="E7" s="32"/>
      <c r="F7" s="32" t="str">
        <f>IF(Table1[[#This Row],[Maturity]]&lt;&gt;"", INT(LEFT(Table1[[#This Row],[Maturity]], 1)),"")</f>
        <v/>
      </c>
      <c r="G7" s="32"/>
      <c r="H7" s="33"/>
      <c r="I7" s="16"/>
      <c r="J7" s="16"/>
      <c r="K7" s="16"/>
      <c r="L7" s="16"/>
      <c r="M7" s="16"/>
      <c r="N7" s="16"/>
      <c r="O7" s="16"/>
      <c r="P7" s="16"/>
      <c r="Q7" s="16"/>
      <c r="R7" s="16"/>
      <c r="S7" s="16"/>
      <c r="T7" s="16"/>
      <c r="U7" s="16"/>
      <c r="V7" s="16"/>
      <c r="W7" s="16"/>
      <c r="X7" s="16"/>
      <c r="Y7" s="16"/>
      <c r="Z7" s="16"/>
    </row>
    <row r="8" spans="1:26" ht="30" customHeight="1">
      <c r="A8" s="5">
        <v>7</v>
      </c>
      <c r="B8" s="4" t="s">
        <v>8</v>
      </c>
      <c r="C8" s="3" t="s">
        <v>16</v>
      </c>
      <c r="D8" s="3" t="s">
        <v>17</v>
      </c>
      <c r="E8" s="32"/>
      <c r="F8" s="32" t="str">
        <f>IF(Table1[[#This Row],[Maturity]]&lt;&gt;"", INT(LEFT(Table1[[#This Row],[Maturity]], 1)),"")</f>
        <v/>
      </c>
      <c r="G8" s="32"/>
      <c r="H8" s="33"/>
      <c r="I8" s="16"/>
      <c r="J8" s="16"/>
      <c r="K8" s="16"/>
      <c r="L8" s="16"/>
      <c r="M8" s="16"/>
      <c r="N8" s="16"/>
      <c r="O8" s="16"/>
      <c r="P8" s="16"/>
      <c r="Q8" s="16"/>
      <c r="R8" s="16"/>
      <c r="S8" s="16"/>
      <c r="T8" s="16"/>
      <c r="U8" s="16"/>
      <c r="V8" s="16"/>
      <c r="W8" s="16"/>
      <c r="X8" s="16"/>
      <c r="Y8" s="16"/>
      <c r="Z8" s="16"/>
    </row>
    <row r="9" spans="1:26" ht="41.45">
      <c r="A9" s="5">
        <v>8</v>
      </c>
      <c r="B9" s="4" t="s">
        <v>8</v>
      </c>
      <c r="C9" s="3" t="s">
        <v>16</v>
      </c>
      <c r="D9" s="3" t="s">
        <v>18</v>
      </c>
      <c r="E9" s="32"/>
      <c r="F9" s="32" t="str">
        <f>IF(Table1[[#This Row],[Maturity]]&lt;&gt;"", INT(LEFT(Table1[[#This Row],[Maturity]], 1)),"")</f>
        <v/>
      </c>
      <c r="G9" s="32"/>
      <c r="H9" s="33"/>
      <c r="I9" s="16"/>
      <c r="J9" s="16"/>
      <c r="K9" s="16"/>
      <c r="L9" s="16"/>
      <c r="M9" s="16"/>
      <c r="N9" s="16"/>
      <c r="O9" s="16"/>
      <c r="P9" s="16"/>
      <c r="Q9" s="16"/>
      <c r="R9" s="16"/>
      <c r="S9" s="16"/>
      <c r="T9" s="16"/>
      <c r="U9" s="16"/>
      <c r="V9" s="16"/>
      <c r="W9" s="16"/>
      <c r="X9" s="16"/>
      <c r="Y9" s="16"/>
      <c r="Z9" s="16"/>
    </row>
    <row r="10" spans="1:26" ht="41.45">
      <c r="A10" s="5">
        <v>9</v>
      </c>
      <c r="B10" s="4" t="s">
        <v>8</v>
      </c>
      <c r="C10" s="3" t="s">
        <v>16</v>
      </c>
      <c r="D10" s="3" t="s">
        <v>19</v>
      </c>
      <c r="E10" s="32"/>
      <c r="F10" s="32" t="str">
        <f>IF(Table1[[#This Row],[Maturity]]&lt;&gt;"", INT(LEFT(Table1[[#This Row],[Maturity]], 1)),"")</f>
        <v/>
      </c>
      <c r="G10" s="32"/>
      <c r="H10" s="33"/>
      <c r="I10" s="16"/>
      <c r="J10" s="16"/>
      <c r="K10" s="16"/>
      <c r="L10" s="16"/>
      <c r="M10" s="16"/>
      <c r="N10" s="16"/>
      <c r="O10" s="16"/>
      <c r="P10" s="16"/>
      <c r="Q10" s="16"/>
      <c r="R10" s="16"/>
      <c r="S10" s="16"/>
      <c r="T10" s="16"/>
      <c r="U10" s="16"/>
      <c r="V10" s="16"/>
      <c r="W10" s="16"/>
      <c r="X10" s="16"/>
      <c r="Y10" s="16"/>
      <c r="Z10" s="16"/>
    </row>
    <row r="11" spans="1:26" ht="30" customHeight="1">
      <c r="A11" s="5">
        <v>10</v>
      </c>
      <c r="B11" s="4" t="s">
        <v>8</v>
      </c>
      <c r="C11" s="3" t="s">
        <v>16</v>
      </c>
      <c r="D11" s="3" t="s">
        <v>20</v>
      </c>
      <c r="E11" s="32"/>
      <c r="F11" s="32" t="str">
        <f>IF(Table1[[#This Row],[Maturity]]&lt;&gt;"", INT(LEFT(Table1[[#This Row],[Maturity]], 1)),"")</f>
        <v/>
      </c>
      <c r="G11" s="32"/>
      <c r="H11" s="33"/>
      <c r="I11" s="16"/>
      <c r="J11" s="16"/>
      <c r="K11" s="16"/>
      <c r="L11" s="16"/>
      <c r="M11" s="16"/>
      <c r="N11" s="16"/>
      <c r="O11" s="16"/>
      <c r="P11" s="16"/>
      <c r="Q11" s="16"/>
      <c r="R11" s="16"/>
      <c r="S11" s="16"/>
      <c r="T11" s="16"/>
      <c r="U11" s="16"/>
      <c r="V11" s="16"/>
      <c r="W11" s="16"/>
      <c r="X11" s="16"/>
      <c r="Y11" s="16"/>
      <c r="Z11" s="16"/>
    </row>
    <row r="12" spans="1:26" ht="30" customHeight="1">
      <c r="A12" s="5">
        <v>11</v>
      </c>
      <c r="B12" s="4" t="s">
        <v>8</v>
      </c>
      <c r="C12" s="3" t="s">
        <v>16</v>
      </c>
      <c r="D12" s="3" t="s">
        <v>21</v>
      </c>
      <c r="E12" s="32"/>
      <c r="F12" s="32" t="str">
        <f>IF(Table1[[#This Row],[Maturity]]&lt;&gt;"", INT(LEFT(Table1[[#This Row],[Maturity]], 1)),"")</f>
        <v/>
      </c>
      <c r="G12" s="32"/>
      <c r="H12" s="33"/>
      <c r="I12" s="16"/>
      <c r="J12" s="16"/>
      <c r="K12" s="16"/>
      <c r="L12" s="16"/>
      <c r="M12" s="16"/>
      <c r="N12" s="16"/>
      <c r="O12" s="16"/>
      <c r="P12" s="16"/>
      <c r="Q12" s="16"/>
      <c r="R12" s="16"/>
      <c r="S12" s="16"/>
      <c r="T12" s="16"/>
      <c r="U12" s="16"/>
      <c r="V12" s="16"/>
      <c r="W12" s="16"/>
      <c r="X12" s="16"/>
      <c r="Y12" s="16"/>
      <c r="Z12" s="16"/>
    </row>
    <row r="13" spans="1:26" ht="30" customHeight="1">
      <c r="A13" s="5">
        <v>12</v>
      </c>
      <c r="B13" s="4" t="s">
        <v>8</v>
      </c>
      <c r="C13" s="3" t="s">
        <v>22</v>
      </c>
      <c r="D13" s="3" t="s">
        <v>23</v>
      </c>
      <c r="E13" s="32"/>
      <c r="F13" s="32" t="str">
        <f>IF(Table1[[#This Row],[Maturity]]&lt;&gt;"", INT(LEFT(Table1[[#This Row],[Maturity]], 1)),"")</f>
        <v/>
      </c>
      <c r="G13" s="32"/>
      <c r="H13" s="33"/>
      <c r="I13" s="16"/>
      <c r="J13" s="16"/>
      <c r="K13" s="16"/>
      <c r="L13" s="16"/>
      <c r="M13" s="16"/>
      <c r="N13" s="16"/>
      <c r="O13" s="16"/>
      <c r="P13" s="16"/>
      <c r="Q13" s="16"/>
      <c r="R13" s="16"/>
      <c r="S13" s="16"/>
      <c r="T13" s="16"/>
      <c r="U13" s="16"/>
      <c r="V13" s="16"/>
      <c r="W13" s="16"/>
      <c r="X13" s="16"/>
      <c r="Y13" s="16"/>
      <c r="Z13" s="16"/>
    </row>
    <row r="14" spans="1:26" ht="41.45">
      <c r="A14" s="5">
        <v>13</v>
      </c>
      <c r="B14" s="4" t="s">
        <v>8</v>
      </c>
      <c r="C14" s="3" t="s">
        <v>22</v>
      </c>
      <c r="D14" s="3" t="s">
        <v>24</v>
      </c>
      <c r="E14" s="32"/>
      <c r="F14" s="32" t="str">
        <f>IF(Table1[[#This Row],[Maturity]]&lt;&gt;"", INT(LEFT(Table1[[#This Row],[Maturity]], 1)),"")</f>
        <v/>
      </c>
      <c r="G14" s="32"/>
      <c r="H14" s="33"/>
      <c r="I14" s="16"/>
      <c r="J14" s="16"/>
      <c r="K14" s="16"/>
      <c r="L14" s="16"/>
      <c r="M14" s="16"/>
      <c r="N14" s="16"/>
      <c r="O14" s="16"/>
      <c r="P14" s="16"/>
      <c r="Q14" s="16"/>
      <c r="R14" s="16"/>
      <c r="S14" s="16"/>
      <c r="T14" s="16"/>
      <c r="U14" s="16"/>
      <c r="V14" s="16"/>
      <c r="W14" s="16"/>
      <c r="X14" s="16"/>
      <c r="Y14" s="16"/>
      <c r="Z14" s="16"/>
    </row>
    <row r="15" spans="1:26" ht="41.45">
      <c r="A15" s="5">
        <v>14</v>
      </c>
      <c r="B15" s="4" t="s">
        <v>8</v>
      </c>
      <c r="C15" s="3" t="s">
        <v>22</v>
      </c>
      <c r="D15" s="3" t="s">
        <v>25</v>
      </c>
      <c r="E15" s="32"/>
      <c r="F15" s="32" t="str">
        <f>IF(Table1[[#This Row],[Maturity]]&lt;&gt;"", INT(LEFT(Table1[[#This Row],[Maturity]], 1)),"")</f>
        <v/>
      </c>
      <c r="G15" s="32"/>
      <c r="H15" s="33"/>
      <c r="I15" s="16"/>
      <c r="J15" s="16"/>
      <c r="K15" s="16"/>
      <c r="L15" s="16"/>
      <c r="M15" s="16"/>
      <c r="N15" s="16"/>
      <c r="O15" s="16"/>
      <c r="P15" s="16"/>
      <c r="Q15" s="16"/>
      <c r="R15" s="16"/>
      <c r="S15" s="16"/>
      <c r="T15" s="16"/>
      <c r="U15" s="16"/>
      <c r="V15" s="16"/>
      <c r="W15" s="16"/>
      <c r="X15" s="16"/>
      <c r="Y15" s="16"/>
      <c r="Z15" s="16"/>
    </row>
    <row r="16" spans="1:26" ht="30" customHeight="1">
      <c r="A16" s="5">
        <v>15</v>
      </c>
      <c r="B16" s="4" t="s">
        <v>8</v>
      </c>
      <c r="C16" s="3" t="s">
        <v>22</v>
      </c>
      <c r="D16" s="3" t="s">
        <v>26</v>
      </c>
      <c r="E16" s="32"/>
      <c r="F16" s="32" t="str">
        <f>IF(Table1[[#This Row],[Maturity]]&lt;&gt;"", INT(LEFT(Table1[[#This Row],[Maturity]], 1)),"")</f>
        <v/>
      </c>
      <c r="G16" s="32"/>
      <c r="H16" s="33"/>
      <c r="I16" s="16"/>
      <c r="J16" s="16"/>
      <c r="K16" s="16"/>
      <c r="L16" s="16"/>
      <c r="M16" s="16"/>
      <c r="N16" s="16"/>
      <c r="O16" s="16"/>
      <c r="P16" s="16"/>
      <c r="Q16" s="16"/>
      <c r="R16" s="16"/>
      <c r="S16" s="16"/>
      <c r="T16" s="16"/>
      <c r="U16" s="16"/>
      <c r="V16" s="16"/>
      <c r="W16" s="16"/>
      <c r="X16" s="16"/>
      <c r="Y16" s="16"/>
      <c r="Z16" s="16"/>
    </row>
    <row r="17" spans="1:26" ht="30" customHeight="1">
      <c r="A17" s="5">
        <v>16</v>
      </c>
      <c r="B17" s="4" t="s">
        <v>8</v>
      </c>
      <c r="C17" s="3" t="s">
        <v>27</v>
      </c>
      <c r="D17" s="3" t="s">
        <v>28</v>
      </c>
      <c r="E17" s="32"/>
      <c r="F17" s="32" t="str">
        <f>IF(Table1[[#This Row],[Maturity]]&lt;&gt;"", INT(LEFT(Table1[[#This Row],[Maturity]], 1)),"")</f>
        <v/>
      </c>
      <c r="G17" s="32"/>
      <c r="H17" s="33"/>
      <c r="I17" s="16"/>
      <c r="J17" s="16"/>
      <c r="K17" s="16"/>
      <c r="L17" s="16"/>
      <c r="M17" s="16"/>
      <c r="N17" s="16"/>
      <c r="O17" s="16"/>
      <c r="P17" s="16"/>
      <c r="Q17" s="16"/>
      <c r="R17" s="16"/>
      <c r="S17" s="16"/>
      <c r="T17" s="16"/>
      <c r="U17" s="16"/>
      <c r="V17" s="16"/>
      <c r="W17" s="16"/>
      <c r="X17" s="16"/>
      <c r="Y17" s="16"/>
      <c r="Z17" s="16"/>
    </row>
    <row r="18" spans="1:26" ht="30" customHeight="1">
      <c r="A18" s="5">
        <v>17</v>
      </c>
      <c r="B18" s="4" t="s">
        <v>8</v>
      </c>
      <c r="C18" s="3" t="s">
        <v>27</v>
      </c>
      <c r="D18" s="3" t="s">
        <v>29</v>
      </c>
      <c r="E18" s="32"/>
      <c r="F18" s="32" t="str">
        <f>IF(Table1[[#This Row],[Maturity]]&lt;&gt;"", INT(LEFT(Table1[[#This Row],[Maturity]], 1)),"")</f>
        <v/>
      </c>
      <c r="G18" s="32"/>
      <c r="H18" s="33"/>
      <c r="I18" s="16"/>
      <c r="J18" s="16"/>
      <c r="K18" s="16"/>
      <c r="L18" s="16"/>
      <c r="M18" s="16"/>
      <c r="N18" s="16"/>
      <c r="O18" s="16"/>
      <c r="P18" s="16"/>
      <c r="Q18" s="16"/>
      <c r="R18" s="16"/>
      <c r="S18" s="16"/>
      <c r="T18" s="16"/>
      <c r="U18" s="16"/>
      <c r="V18" s="16"/>
      <c r="W18" s="16"/>
      <c r="X18" s="16"/>
      <c r="Y18" s="16"/>
      <c r="Z18" s="16"/>
    </row>
    <row r="19" spans="1:26" ht="30" customHeight="1">
      <c r="A19" s="5">
        <v>18</v>
      </c>
      <c r="B19" s="4" t="s">
        <v>8</v>
      </c>
      <c r="C19" s="3" t="s">
        <v>27</v>
      </c>
      <c r="D19" s="3" t="s">
        <v>30</v>
      </c>
      <c r="E19" s="32"/>
      <c r="F19" s="32" t="str">
        <f>IF(Table1[[#This Row],[Maturity]]&lt;&gt;"", INT(LEFT(Table1[[#This Row],[Maturity]], 1)),"")</f>
        <v/>
      </c>
      <c r="G19" s="32"/>
      <c r="H19" s="33"/>
      <c r="I19" s="16"/>
      <c r="J19" s="16"/>
      <c r="K19" s="16"/>
      <c r="L19" s="16"/>
      <c r="M19" s="16"/>
      <c r="N19" s="16"/>
      <c r="O19" s="16"/>
      <c r="P19" s="16"/>
      <c r="Q19" s="16"/>
      <c r="R19" s="16"/>
      <c r="S19" s="16"/>
      <c r="T19" s="16"/>
      <c r="U19" s="16"/>
      <c r="V19" s="16"/>
      <c r="W19" s="16"/>
      <c r="X19" s="16"/>
      <c r="Y19" s="16"/>
      <c r="Z19" s="16"/>
    </row>
    <row r="20" spans="1:26" ht="30" customHeight="1">
      <c r="A20" s="5">
        <v>19</v>
      </c>
      <c r="B20" s="4" t="s">
        <v>8</v>
      </c>
      <c r="C20" s="3" t="s">
        <v>27</v>
      </c>
      <c r="D20" s="3" t="s">
        <v>31</v>
      </c>
      <c r="E20" s="32"/>
      <c r="F20" s="32" t="str">
        <f>IF(Table1[[#This Row],[Maturity]]&lt;&gt;"", INT(LEFT(Table1[[#This Row],[Maturity]], 1)),"")</f>
        <v/>
      </c>
      <c r="G20" s="32"/>
      <c r="H20" s="33"/>
      <c r="I20" s="16"/>
      <c r="J20" s="16"/>
      <c r="K20" s="16"/>
      <c r="L20" s="16"/>
      <c r="M20" s="16"/>
      <c r="N20" s="16"/>
      <c r="O20" s="16"/>
      <c r="P20" s="16"/>
      <c r="Q20" s="16"/>
      <c r="R20" s="16"/>
      <c r="S20" s="16"/>
      <c r="T20" s="16"/>
      <c r="U20" s="16"/>
      <c r="V20" s="16"/>
      <c r="W20" s="16"/>
      <c r="X20" s="16"/>
      <c r="Y20" s="16"/>
      <c r="Z20" s="16"/>
    </row>
    <row r="21" spans="1:26" ht="30" customHeight="1">
      <c r="A21" s="5">
        <v>20</v>
      </c>
      <c r="B21" s="4" t="s">
        <v>8</v>
      </c>
      <c r="C21" s="3" t="s">
        <v>27</v>
      </c>
      <c r="D21" s="3" t="s">
        <v>32</v>
      </c>
      <c r="E21" s="32"/>
      <c r="F21" s="32" t="str">
        <f>IF(Table1[[#This Row],[Maturity]]&lt;&gt;"", INT(LEFT(Table1[[#This Row],[Maturity]], 1)),"")</f>
        <v/>
      </c>
      <c r="G21" s="32"/>
      <c r="H21" s="33"/>
      <c r="I21" s="16"/>
      <c r="J21" s="16"/>
      <c r="K21" s="16"/>
      <c r="L21" s="16"/>
      <c r="M21" s="16"/>
      <c r="N21" s="16"/>
      <c r="O21" s="16"/>
      <c r="P21" s="16"/>
      <c r="Q21" s="16"/>
      <c r="R21" s="16"/>
      <c r="S21" s="16"/>
      <c r="T21" s="16"/>
      <c r="U21" s="16"/>
      <c r="V21" s="16"/>
      <c r="W21" s="16"/>
      <c r="X21" s="16"/>
      <c r="Y21" s="16"/>
      <c r="Z21" s="16"/>
    </row>
    <row r="22" spans="1:26" ht="30" customHeight="1">
      <c r="A22" s="5">
        <v>21</v>
      </c>
      <c r="B22" s="4" t="s">
        <v>8</v>
      </c>
      <c r="C22" s="3" t="s">
        <v>27</v>
      </c>
      <c r="D22" s="3" t="s">
        <v>33</v>
      </c>
      <c r="E22" s="32"/>
      <c r="F22" s="32" t="str">
        <f>IF(Table1[[#This Row],[Maturity]]&lt;&gt;"", INT(LEFT(Table1[[#This Row],[Maturity]], 1)),"")</f>
        <v/>
      </c>
      <c r="G22" s="32"/>
      <c r="H22" s="33"/>
      <c r="I22" s="16"/>
      <c r="J22" s="16"/>
      <c r="K22" s="16"/>
      <c r="L22" s="16"/>
      <c r="M22" s="16"/>
      <c r="N22" s="16"/>
      <c r="O22" s="16"/>
      <c r="P22" s="16"/>
      <c r="Q22" s="16"/>
      <c r="R22" s="16"/>
      <c r="S22" s="16"/>
      <c r="T22" s="16"/>
      <c r="U22" s="16"/>
      <c r="V22" s="16"/>
      <c r="W22" s="16"/>
      <c r="X22" s="16"/>
      <c r="Y22" s="16"/>
      <c r="Z22" s="16"/>
    </row>
    <row r="23" spans="1:26" ht="30" customHeight="1">
      <c r="A23" s="5">
        <v>22</v>
      </c>
      <c r="B23" s="4" t="s">
        <v>8</v>
      </c>
      <c r="C23" s="3" t="s">
        <v>34</v>
      </c>
      <c r="D23" s="3" t="s">
        <v>35</v>
      </c>
      <c r="E23" s="32"/>
      <c r="F23" s="32" t="str">
        <f>IF(Table1[[#This Row],[Maturity]]&lt;&gt;"", INT(LEFT(Table1[[#This Row],[Maturity]], 1)),"")</f>
        <v/>
      </c>
      <c r="G23" s="32"/>
      <c r="H23" s="33"/>
      <c r="I23" s="16"/>
      <c r="J23" s="16"/>
      <c r="K23" s="16"/>
      <c r="L23" s="16"/>
      <c r="M23" s="16"/>
      <c r="N23" s="16"/>
      <c r="O23" s="16"/>
      <c r="P23" s="16"/>
      <c r="Q23" s="16"/>
      <c r="R23" s="16"/>
      <c r="S23" s="16"/>
      <c r="T23" s="16"/>
      <c r="U23" s="16"/>
      <c r="V23" s="16"/>
      <c r="W23" s="16"/>
      <c r="X23" s="16"/>
      <c r="Y23" s="16"/>
      <c r="Z23" s="16"/>
    </row>
    <row r="24" spans="1:26" ht="30" customHeight="1">
      <c r="A24" s="5">
        <v>23</v>
      </c>
      <c r="B24" s="4" t="s">
        <v>8</v>
      </c>
      <c r="C24" s="3" t="s">
        <v>34</v>
      </c>
      <c r="D24" s="3" t="s">
        <v>36</v>
      </c>
      <c r="E24" s="32"/>
      <c r="F24" s="32" t="str">
        <f>IF(Table1[[#This Row],[Maturity]]&lt;&gt;"", INT(LEFT(Table1[[#This Row],[Maturity]], 1)),"")</f>
        <v/>
      </c>
      <c r="G24" s="32"/>
      <c r="H24" s="33"/>
      <c r="I24" s="16"/>
      <c r="J24" s="16"/>
      <c r="K24" s="16"/>
      <c r="L24" s="16"/>
      <c r="M24" s="16"/>
      <c r="N24" s="16"/>
      <c r="O24" s="16"/>
      <c r="P24" s="16"/>
      <c r="Q24" s="16"/>
      <c r="R24" s="16"/>
      <c r="S24" s="16"/>
      <c r="T24" s="16"/>
      <c r="U24" s="16"/>
      <c r="V24" s="16"/>
      <c r="W24" s="16"/>
      <c r="X24" s="16"/>
      <c r="Y24" s="16"/>
      <c r="Z24" s="16"/>
    </row>
    <row r="25" spans="1:26" ht="30" customHeight="1">
      <c r="A25" s="5">
        <v>24</v>
      </c>
      <c r="B25" s="4" t="s">
        <v>8</v>
      </c>
      <c r="C25" s="3" t="s">
        <v>34</v>
      </c>
      <c r="D25" s="3" t="s">
        <v>37</v>
      </c>
      <c r="E25" s="32"/>
      <c r="F25" s="32" t="str">
        <f>IF(Table1[[#This Row],[Maturity]]&lt;&gt;"", INT(LEFT(Table1[[#This Row],[Maturity]], 1)),"")</f>
        <v/>
      </c>
      <c r="G25" s="32"/>
      <c r="H25" s="33"/>
      <c r="I25" s="16"/>
      <c r="J25" s="16"/>
      <c r="K25" s="16"/>
      <c r="L25" s="16"/>
      <c r="M25" s="16"/>
      <c r="N25" s="16"/>
      <c r="O25" s="16"/>
      <c r="P25" s="16"/>
      <c r="Q25" s="16"/>
      <c r="R25" s="16"/>
      <c r="S25" s="16"/>
      <c r="T25" s="16"/>
      <c r="U25" s="16"/>
      <c r="V25" s="16"/>
      <c r="W25" s="16"/>
      <c r="X25" s="16"/>
      <c r="Y25" s="16"/>
      <c r="Z25" s="16"/>
    </row>
    <row r="26" spans="1:26" ht="30" customHeight="1">
      <c r="A26" s="5">
        <v>25</v>
      </c>
      <c r="B26" s="4" t="s">
        <v>38</v>
      </c>
      <c r="C26" s="3" t="s">
        <v>39</v>
      </c>
      <c r="D26" s="3" t="s">
        <v>40</v>
      </c>
      <c r="E26" s="32"/>
      <c r="F26" s="32" t="str">
        <f>IF(Table1[[#This Row],[Maturity]]&lt;&gt;"", INT(LEFT(Table1[[#This Row],[Maturity]], 1)),"")</f>
        <v/>
      </c>
      <c r="G26" s="32"/>
      <c r="H26" s="33"/>
      <c r="I26" s="16"/>
      <c r="J26" s="16"/>
      <c r="K26" s="16"/>
      <c r="L26" s="16"/>
      <c r="M26" s="16"/>
      <c r="N26" s="16"/>
      <c r="O26" s="16"/>
      <c r="P26" s="16"/>
      <c r="Q26" s="16"/>
      <c r="R26" s="16"/>
      <c r="S26" s="16"/>
      <c r="T26" s="16"/>
      <c r="U26" s="16"/>
      <c r="V26" s="16"/>
      <c r="W26" s="16"/>
      <c r="X26" s="16"/>
      <c r="Y26" s="16"/>
      <c r="Z26" s="16"/>
    </row>
    <row r="27" spans="1:26" ht="30" customHeight="1">
      <c r="A27" s="5">
        <v>26</v>
      </c>
      <c r="B27" s="4" t="s">
        <v>38</v>
      </c>
      <c r="C27" s="3" t="s">
        <v>39</v>
      </c>
      <c r="D27" s="3" t="s">
        <v>41</v>
      </c>
      <c r="E27" s="32"/>
      <c r="F27" s="32" t="str">
        <f>IF(Table1[[#This Row],[Maturity]]&lt;&gt;"", INT(LEFT(Table1[[#This Row],[Maturity]], 1)),"")</f>
        <v/>
      </c>
      <c r="G27" s="32"/>
      <c r="H27" s="33"/>
      <c r="I27" s="16"/>
      <c r="J27" s="16"/>
      <c r="K27" s="16"/>
      <c r="L27" s="16"/>
      <c r="M27" s="16"/>
      <c r="N27" s="16"/>
      <c r="O27" s="16"/>
      <c r="P27" s="16"/>
      <c r="Q27" s="16"/>
      <c r="R27" s="16"/>
      <c r="S27" s="16"/>
      <c r="T27" s="16"/>
      <c r="U27" s="16"/>
      <c r="V27" s="16"/>
      <c r="W27" s="16"/>
      <c r="X27" s="16"/>
      <c r="Y27" s="16"/>
      <c r="Z27" s="16"/>
    </row>
    <row r="28" spans="1:26" ht="30" customHeight="1">
      <c r="A28" s="5">
        <v>27</v>
      </c>
      <c r="B28" s="4" t="s">
        <v>38</v>
      </c>
      <c r="C28" s="3" t="s">
        <v>39</v>
      </c>
      <c r="D28" s="3" t="s">
        <v>42</v>
      </c>
      <c r="E28" s="32"/>
      <c r="F28" s="32" t="str">
        <f>IF(Table1[[#This Row],[Maturity]]&lt;&gt;"", INT(LEFT(Table1[[#This Row],[Maturity]], 1)),"")</f>
        <v/>
      </c>
      <c r="G28" s="32"/>
      <c r="H28" s="33"/>
      <c r="I28" s="16"/>
      <c r="J28" s="16"/>
      <c r="K28" s="16"/>
      <c r="L28" s="16"/>
      <c r="M28" s="16"/>
      <c r="N28" s="16"/>
      <c r="O28" s="16"/>
      <c r="P28" s="16"/>
      <c r="Q28" s="16"/>
      <c r="R28" s="16"/>
      <c r="S28" s="16"/>
      <c r="T28" s="16"/>
      <c r="U28" s="16"/>
      <c r="V28" s="16"/>
      <c r="W28" s="16"/>
      <c r="X28" s="16"/>
      <c r="Y28" s="16"/>
      <c r="Z28" s="16"/>
    </row>
    <row r="29" spans="1:26" ht="41.45">
      <c r="A29" s="5">
        <v>28</v>
      </c>
      <c r="B29" s="4" t="s">
        <v>38</v>
      </c>
      <c r="C29" s="3" t="s">
        <v>39</v>
      </c>
      <c r="D29" s="3" t="s">
        <v>43</v>
      </c>
      <c r="E29" s="32"/>
      <c r="F29" s="32" t="str">
        <f>IF(Table1[[#This Row],[Maturity]]&lt;&gt;"", INT(LEFT(Table1[[#This Row],[Maturity]], 1)),"")</f>
        <v/>
      </c>
      <c r="G29" s="32"/>
      <c r="H29" s="33"/>
      <c r="I29" s="16"/>
      <c r="J29" s="16"/>
      <c r="K29" s="16"/>
      <c r="L29" s="16"/>
      <c r="M29" s="16"/>
      <c r="N29" s="16"/>
      <c r="O29" s="16"/>
      <c r="P29" s="16"/>
      <c r="Q29" s="16"/>
      <c r="R29" s="16"/>
      <c r="S29" s="16"/>
      <c r="T29" s="16"/>
      <c r="U29" s="16"/>
      <c r="V29" s="16"/>
      <c r="W29" s="16"/>
      <c r="X29" s="16"/>
      <c r="Y29" s="16"/>
      <c r="Z29" s="16"/>
    </row>
    <row r="30" spans="1:26" ht="30" customHeight="1">
      <c r="A30" s="5">
        <v>29</v>
      </c>
      <c r="B30" s="4" t="s">
        <v>38</v>
      </c>
      <c r="C30" s="3" t="s">
        <v>39</v>
      </c>
      <c r="D30" s="3" t="s">
        <v>44</v>
      </c>
      <c r="E30" s="32"/>
      <c r="F30" s="32" t="str">
        <f>IF(Table1[[#This Row],[Maturity]]&lt;&gt;"", INT(LEFT(Table1[[#This Row],[Maturity]], 1)),"")</f>
        <v/>
      </c>
      <c r="G30" s="32"/>
      <c r="H30" s="33"/>
      <c r="I30" s="16"/>
      <c r="J30" s="16"/>
      <c r="K30" s="16"/>
      <c r="L30" s="16"/>
      <c r="M30" s="16"/>
      <c r="N30" s="16"/>
      <c r="O30" s="16"/>
      <c r="P30" s="16"/>
      <c r="Q30" s="16"/>
      <c r="R30" s="16"/>
      <c r="S30" s="16"/>
      <c r="T30" s="16"/>
      <c r="U30" s="16"/>
      <c r="V30" s="16"/>
      <c r="W30" s="16"/>
      <c r="X30" s="16"/>
      <c r="Y30" s="16"/>
      <c r="Z30" s="16"/>
    </row>
    <row r="31" spans="1:26" ht="30" customHeight="1">
      <c r="A31" s="5">
        <v>30</v>
      </c>
      <c r="B31" s="4" t="s">
        <v>38</v>
      </c>
      <c r="C31" s="3" t="s">
        <v>45</v>
      </c>
      <c r="D31" s="3" t="s">
        <v>46</v>
      </c>
      <c r="E31" s="32"/>
      <c r="F31" s="32" t="str">
        <f>IF(Table1[[#This Row],[Maturity]]&lt;&gt;"", INT(LEFT(Table1[[#This Row],[Maturity]], 1)),"")</f>
        <v/>
      </c>
      <c r="G31" s="32"/>
      <c r="H31" s="33"/>
      <c r="I31" s="16"/>
      <c r="J31" s="16"/>
      <c r="K31" s="16"/>
      <c r="L31" s="16"/>
      <c r="M31" s="16"/>
      <c r="N31" s="16"/>
      <c r="O31" s="16"/>
      <c r="P31" s="16"/>
      <c r="Q31" s="16"/>
      <c r="R31" s="16"/>
      <c r="S31" s="16"/>
      <c r="T31" s="16"/>
      <c r="U31" s="16"/>
      <c r="V31" s="16"/>
      <c r="W31" s="16"/>
      <c r="X31" s="16"/>
      <c r="Y31" s="16"/>
      <c r="Z31" s="16"/>
    </row>
    <row r="32" spans="1:26" ht="30" customHeight="1">
      <c r="A32" s="5">
        <v>31</v>
      </c>
      <c r="B32" s="4" t="s">
        <v>38</v>
      </c>
      <c r="C32" s="3" t="s">
        <v>45</v>
      </c>
      <c r="D32" s="3" t="s">
        <v>47</v>
      </c>
      <c r="E32" s="32"/>
      <c r="F32" s="32" t="str">
        <f>IF(Table1[[#This Row],[Maturity]]&lt;&gt;"", INT(LEFT(Table1[[#This Row],[Maturity]], 1)),"")</f>
        <v/>
      </c>
      <c r="G32" s="32"/>
      <c r="H32" s="33"/>
      <c r="I32" s="16"/>
      <c r="J32" s="16"/>
      <c r="K32" s="16"/>
      <c r="L32" s="16"/>
      <c r="M32" s="16"/>
      <c r="N32" s="16"/>
      <c r="O32" s="16"/>
      <c r="P32" s="16"/>
      <c r="Q32" s="16"/>
      <c r="R32" s="16"/>
      <c r="S32" s="16"/>
      <c r="T32" s="16"/>
      <c r="U32" s="16"/>
      <c r="V32" s="16"/>
      <c r="W32" s="16"/>
      <c r="X32" s="16"/>
      <c r="Y32" s="16"/>
      <c r="Z32" s="16"/>
    </row>
    <row r="33" spans="1:26" ht="41.45">
      <c r="A33" s="5">
        <v>32</v>
      </c>
      <c r="B33" s="4" t="s">
        <v>38</v>
      </c>
      <c r="C33" s="3" t="s">
        <v>45</v>
      </c>
      <c r="D33" s="3" t="s">
        <v>48</v>
      </c>
      <c r="E33" s="32"/>
      <c r="F33" s="32" t="str">
        <f>IF(Table1[[#This Row],[Maturity]]&lt;&gt;"", INT(LEFT(Table1[[#This Row],[Maturity]], 1)),"")</f>
        <v/>
      </c>
      <c r="G33" s="32"/>
      <c r="H33" s="33"/>
      <c r="I33" s="16"/>
      <c r="J33" s="16"/>
      <c r="K33" s="16"/>
      <c r="L33" s="16"/>
      <c r="M33" s="16"/>
      <c r="N33" s="16"/>
      <c r="O33" s="16"/>
      <c r="P33" s="16"/>
      <c r="Q33" s="16"/>
      <c r="R33" s="16"/>
      <c r="S33" s="16"/>
      <c r="T33" s="16"/>
      <c r="U33" s="16"/>
      <c r="V33" s="16"/>
      <c r="W33" s="16"/>
      <c r="X33" s="16"/>
      <c r="Y33" s="16"/>
      <c r="Z33" s="16"/>
    </row>
    <row r="34" spans="1:26" ht="30" customHeight="1">
      <c r="A34" s="5">
        <v>33</v>
      </c>
      <c r="B34" s="4" t="s">
        <v>38</v>
      </c>
      <c r="C34" s="3" t="s">
        <v>45</v>
      </c>
      <c r="D34" s="3" t="s">
        <v>49</v>
      </c>
      <c r="E34" s="32"/>
      <c r="F34" s="32" t="str">
        <f>IF(Table1[[#This Row],[Maturity]]&lt;&gt;"", INT(LEFT(Table1[[#This Row],[Maturity]], 1)),"")</f>
        <v/>
      </c>
      <c r="G34" s="32"/>
      <c r="H34" s="33"/>
      <c r="I34" s="16"/>
      <c r="J34" s="16"/>
      <c r="K34" s="16"/>
      <c r="L34" s="16"/>
      <c r="M34" s="16"/>
      <c r="N34" s="16"/>
      <c r="O34" s="16"/>
      <c r="P34" s="16"/>
      <c r="Q34" s="16"/>
      <c r="R34" s="16"/>
      <c r="S34" s="16"/>
      <c r="T34" s="16"/>
      <c r="U34" s="16"/>
      <c r="V34" s="16"/>
      <c r="W34" s="16"/>
      <c r="X34" s="16"/>
      <c r="Y34" s="16"/>
      <c r="Z34" s="16"/>
    </row>
    <row r="35" spans="1:26" ht="30" customHeight="1">
      <c r="A35" s="5">
        <v>34</v>
      </c>
      <c r="B35" s="4" t="s">
        <v>38</v>
      </c>
      <c r="C35" s="3" t="s">
        <v>45</v>
      </c>
      <c r="D35" s="3" t="s">
        <v>50</v>
      </c>
      <c r="E35" s="32"/>
      <c r="F35" s="32" t="str">
        <f>IF(Table1[[#This Row],[Maturity]]&lt;&gt;"", INT(LEFT(Table1[[#This Row],[Maturity]], 1)),"")</f>
        <v/>
      </c>
      <c r="G35" s="32"/>
      <c r="H35" s="33"/>
      <c r="I35" s="16"/>
      <c r="J35" s="16"/>
      <c r="K35" s="16"/>
      <c r="L35" s="16"/>
      <c r="M35" s="16"/>
      <c r="N35" s="16"/>
      <c r="O35" s="16"/>
      <c r="P35" s="16"/>
      <c r="Q35" s="16"/>
      <c r="R35" s="16"/>
      <c r="S35" s="16"/>
      <c r="T35" s="16"/>
      <c r="U35" s="16"/>
      <c r="V35" s="16"/>
      <c r="W35" s="16"/>
      <c r="X35" s="16"/>
      <c r="Y35" s="16"/>
      <c r="Z35" s="16"/>
    </row>
    <row r="36" spans="1:26" ht="30" customHeight="1">
      <c r="A36" s="5">
        <v>35</v>
      </c>
      <c r="B36" s="4" t="s">
        <v>38</v>
      </c>
      <c r="C36" s="3" t="s">
        <v>51</v>
      </c>
      <c r="D36" s="3" t="s">
        <v>52</v>
      </c>
      <c r="E36" s="32"/>
      <c r="F36" s="32" t="str">
        <f>IF(Table1[[#This Row],[Maturity]]&lt;&gt;"", INT(LEFT(Table1[[#This Row],[Maturity]], 1)),"")</f>
        <v/>
      </c>
      <c r="G36" s="32"/>
      <c r="H36" s="33"/>
      <c r="I36" s="16"/>
      <c r="J36" s="16"/>
      <c r="K36" s="16"/>
      <c r="L36" s="16"/>
      <c r="M36" s="16"/>
      <c r="N36" s="16"/>
      <c r="O36" s="16"/>
      <c r="P36" s="16"/>
      <c r="Q36" s="16"/>
      <c r="R36" s="16"/>
      <c r="S36" s="16"/>
      <c r="T36" s="16"/>
      <c r="U36" s="16"/>
      <c r="V36" s="16"/>
      <c r="W36" s="16"/>
      <c r="X36" s="16"/>
      <c r="Y36" s="16"/>
      <c r="Z36" s="16"/>
    </row>
    <row r="37" spans="1:26" ht="30" customHeight="1">
      <c r="A37" s="5">
        <v>36</v>
      </c>
      <c r="B37" s="4" t="s">
        <v>38</v>
      </c>
      <c r="C37" s="3" t="s">
        <v>51</v>
      </c>
      <c r="D37" s="3" t="s">
        <v>53</v>
      </c>
      <c r="E37" s="32"/>
      <c r="F37" s="32" t="str">
        <f>IF(Table1[[#This Row],[Maturity]]&lt;&gt;"", INT(LEFT(Table1[[#This Row],[Maturity]], 1)),"")</f>
        <v/>
      </c>
      <c r="G37" s="32"/>
      <c r="H37" s="33"/>
      <c r="I37" s="16"/>
      <c r="J37" s="16"/>
      <c r="K37" s="16"/>
      <c r="L37" s="16"/>
      <c r="M37" s="16"/>
      <c r="N37" s="16"/>
      <c r="O37" s="16"/>
      <c r="P37" s="16"/>
      <c r="Q37" s="16"/>
      <c r="R37" s="16"/>
      <c r="S37" s="16"/>
      <c r="T37" s="16"/>
      <c r="U37" s="16"/>
      <c r="V37" s="16"/>
      <c r="W37" s="16"/>
      <c r="X37" s="16"/>
      <c r="Y37" s="16"/>
      <c r="Z37" s="16"/>
    </row>
    <row r="38" spans="1:26" ht="30" customHeight="1">
      <c r="A38" s="5">
        <v>37</v>
      </c>
      <c r="B38" s="4" t="s">
        <v>38</v>
      </c>
      <c r="C38" s="3" t="s">
        <v>51</v>
      </c>
      <c r="D38" s="3" t="s">
        <v>54</v>
      </c>
      <c r="E38" s="32"/>
      <c r="F38" s="32" t="str">
        <f>IF(Table1[[#This Row],[Maturity]]&lt;&gt;"", INT(LEFT(Table1[[#This Row],[Maturity]], 1)),"")</f>
        <v/>
      </c>
      <c r="G38" s="32"/>
      <c r="H38" s="33"/>
      <c r="I38" s="16"/>
      <c r="J38" s="16"/>
      <c r="K38" s="16"/>
      <c r="L38" s="16"/>
      <c r="M38" s="16"/>
      <c r="N38" s="16"/>
      <c r="O38" s="16"/>
      <c r="P38" s="16"/>
      <c r="Q38" s="16"/>
      <c r="R38" s="16"/>
      <c r="S38" s="16"/>
      <c r="T38" s="16"/>
      <c r="U38" s="16"/>
      <c r="V38" s="16"/>
      <c r="W38" s="16"/>
      <c r="X38" s="16"/>
      <c r="Y38" s="16"/>
      <c r="Z38" s="16"/>
    </row>
    <row r="39" spans="1:26" ht="30" customHeight="1">
      <c r="A39" s="5">
        <v>38</v>
      </c>
      <c r="B39" s="4" t="s">
        <v>38</v>
      </c>
      <c r="C39" s="3" t="s">
        <v>51</v>
      </c>
      <c r="D39" s="3" t="s">
        <v>55</v>
      </c>
      <c r="E39" s="32"/>
      <c r="F39" s="32" t="str">
        <f>IF(Table1[[#This Row],[Maturity]]&lt;&gt;"", INT(LEFT(Table1[[#This Row],[Maturity]], 1)),"")</f>
        <v/>
      </c>
      <c r="G39" s="32"/>
      <c r="H39" s="33"/>
      <c r="I39" s="16"/>
      <c r="J39" s="16"/>
      <c r="K39" s="16"/>
      <c r="L39" s="16"/>
      <c r="M39" s="16"/>
      <c r="N39" s="16"/>
      <c r="O39" s="16"/>
      <c r="P39" s="16"/>
      <c r="Q39" s="16"/>
      <c r="R39" s="16"/>
      <c r="S39" s="16"/>
      <c r="T39" s="16"/>
      <c r="U39" s="16"/>
      <c r="V39" s="16"/>
      <c r="W39" s="16"/>
      <c r="X39" s="16"/>
      <c r="Y39" s="16"/>
      <c r="Z39" s="16"/>
    </row>
    <row r="40" spans="1:26" ht="30" customHeight="1">
      <c r="A40" s="5">
        <v>39</v>
      </c>
      <c r="B40" s="4" t="s">
        <v>38</v>
      </c>
      <c r="C40" s="3" t="s">
        <v>51</v>
      </c>
      <c r="D40" s="3" t="s">
        <v>56</v>
      </c>
      <c r="E40" s="32"/>
      <c r="F40" s="32" t="str">
        <f>IF(Table1[[#This Row],[Maturity]]&lt;&gt;"", INT(LEFT(Table1[[#This Row],[Maturity]], 1)),"")</f>
        <v/>
      </c>
      <c r="G40" s="32"/>
      <c r="H40" s="33"/>
      <c r="I40" s="16"/>
      <c r="J40" s="16"/>
      <c r="K40" s="16"/>
      <c r="L40" s="16"/>
      <c r="M40" s="16"/>
      <c r="N40" s="16"/>
      <c r="O40" s="16"/>
      <c r="P40" s="16"/>
      <c r="Q40" s="16"/>
      <c r="R40" s="16"/>
      <c r="S40" s="16"/>
      <c r="T40" s="16"/>
      <c r="U40" s="16"/>
      <c r="V40" s="16"/>
      <c r="W40" s="16"/>
      <c r="X40" s="16"/>
      <c r="Y40" s="16"/>
      <c r="Z40" s="16"/>
    </row>
    <row r="41" spans="1:26" ht="30" customHeight="1">
      <c r="A41" s="5">
        <v>40</v>
      </c>
      <c r="B41" s="4" t="s">
        <v>38</v>
      </c>
      <c r="C41" s="3" t="s">
        <v>51</v>
      </c>
      <c r="D41" s="3" t="s">
        <v>57</v>
      </c>
      <c r="E41" s="32"/>
      <c r="F41" s="32" t="str">
        <f>IF(Table1[[#This Row],[Maturity]]&lt;&gt;"", INT(LEFT(Table1[[#This Row],[Maturity]], 1)),"")</f>
        <v/>
      </c>
      <c r="G41" s="32"/>
      <c r="H41" s="33"/>
      <c r="I41" s="16"/>
      <c r="J41" s="16"/>
      <c r="K41" s="16"/>
      <c r="L41" s="16"/>
      <c r="M41" s="16"/>
      <c r="N41" s="16"/>
      <c r="O41" s="16"/>
      <c r="P41" s="16"/>
      <c r="Q41" s="16"/>
      <c r="R41" s="16"/>
      <c r="S41" s="16"/>
      <c r="T41" s="16"/>
      <c r="U41" s="16"/>
      <c r="V41" s="16"/>
      <c r="W41" s="16"/>
      <c r="X41" s="16"/>
      <c r="Y41" s="16"/>
      <c r="Z41" s="16"/>
    </row>
    <row r="42" spans="1:26" ht="30" customHeight="1">
      <c r="A42" s="5">
        <v>41</v>
      </c>
      <c r="B42" s="4" t="s">
        <v>38</v>
      </c>
      <c r="C42" s="3" t="s">
        <v>51</v>
      </c>
      <c r="D42" s="3" t="s">
        <v>58</v>
      </c>
      <c r="E42" s="32"/>
      <c r="F42" s="32" t="str">
        <f>IF(Table1[[#This Row],[Maturity]]&lt;&gt;"", INT(LEFT(Table1[[#This Row],[Maturity]], 1)),"")</f>
        <v/>
      </c>
      <c r="G42" s="32"/>
      <c r="H42" s="33"/>
      <c r="I42" s="16"/>
      <c r="J42" s="16"/>
      <c r="K42" s="16"/>
      <c r="L42" s="16"/>
      <c r="M42" s="16"/>
      <c r="N42" s="16"/>
      <c r="O42" s="16"/>
      <c r="P42" s="16"/>
      <c r="Q42" s="16"/>
      <c r="R42" s="16"/>
      <c r="S42" s="16"/>
      <c r="T42" s="16"/>
      <c r="U42" s="16"/>
      <c r="V42" s="16"/>
      <c r="W42" s="16"/>
      <c r="X42" s="16"/>
      <c r="Y42" s="16"/>
      <c r="Z42" s="16"/>
    </row>
    <row r="43" spans="1:26" ht="41.45">
      <c r="A43" s="5">
        <v>42</v>
      </c>
      <c r="B43" s="4" t="s">
        <v>38</v>
      </c>
      <c r="C43" s="3" t="s">
        <v>59</v>
      </c>
      <c r="D43" s="3" t="s">
        <v>60</v>
      </c>
      <c r="E43" s="32"/>
      <c r="F43" s="32" t="str">
        <f>IF(Table1[[#This Row],[Maturity]]&lt;&gt;"", INT(LEFT(Table1[[#This Row],[Maturity]], 1)),"")</f>
        <v/>
      </c>
      <c r="G43" s="32"/>
      <c r="H43" s="33"/>
      <c r="I43" s="16"/>
      <c r="J43" s="16"/>
      <c r="K43" s="16"/>
      <c r="L43" s="16"/>
      <c r="M43" s="16"/>
      <c r="N43" s="16"/>
      <c r="O43" s="16"/>
      <c r="P43" s="16"/>
      <c r="Q43" s="16"/>
      <c r="R43" s="16"/>
      <c r="S43" s="16"/>
      <c r="T43" s="16"/>
      <c r="U43" s="16"/>
      <c r="V43" s="16"/>
      <c r="W43" s="16"/>
      <c r="X43" s="16"/>
      <c r="Y43" s="16"/>
      <c r="Z43" s="16"/>
    </row>
    <row r="44" spans="1:26" ht="30" customHeight="1">
      <c r="A44" s="5">
        <v>43</v>
      </c>
      <c r="B44" s="4" t="s">
        <v>38</v>
      </c>
      <c r="C44" s="3" t="s">
        <v>59</v>
      </c>
      <c r="D44" s="3" t="s">
        <v>61</v>
      </c>
      <c r="E44" s="32"/>
      <c r="F44" s="32" t="str">
        <f>IF(Table1[[#This Row],[Maturity]]&lt;&gt;"", INT(LEFT(Table1[[#This Row],[Maturity]], 1)),"")</f>
        <v/>
      </c>
      <c r="G44" s="32"/>
      <c r="H44" s="33"/>
      <c r="I44" s="16"/>
      <c r="J44" s="16"/>
      <c r="K44" s="16"/>
      <c r="L44" s="16"/>
      <c r="M44" s="16"/>
      <c r="N44" s="16"/>
      <c r="O44" s="16"/>
      <c r="P44" s="16"/>
      <c r="Q44" s="16"/>
      <c r="R44" s="16"/>
      <c r="S44" s="16"/>
      <c r="T44" s="16"/>
      <c r="U44" s="16"/>
      <c r="V44" s="16"/>
      <c r="W44" s="16"/>
      <c r="X44" s="16"/>
      <c r="Y44" s="16"/>
      <c r="Z44" s="16"/>
    </row>
    <row r="45" spans="1:26" ht="30" customHeight="1">
      <c r="A45" s="5">
        <v>44</v>
      </c>
      <c r="B45" s="4" t="s">
        <v>38</v>
      </c>
      <c r="C45" s="3" t="s">
        <v>59</v>
      </c>
      <c r="D45" s="3" t="s">
        <v>62</v>
      </c>
      <c r="E45" s="32"/>
      <c r="F45" s="32" t="str">
        <f>IF(Table1[[#This Row],[Maturity]]&lt;&gt;"", INT(LEFT(Table1[[#This Row],[Maturity]], 1)),"")</f>
        <v/>
      </c>
      <c r="G45" s="32"/>
      <c r="H45" s="33"/>
      <c r="I45" s="16"/>
      <c r="J45" s="16"/>
      <c r="K45" s="16"/>
      <c r="L45" s="16"/>
      <c r="M45" s="16"/>
      <c r="N45" s="16"/>
      <c r="O45" s="16"/>
      <c r="P45" s="16"/>
      <c r="Q45" s="16"/>
      <c r="R45" s="16"/>
      <c r="S45" s="16"/>
      <c r="T45" s="16"/>
      <c r="U45" s="16"/>
      <c r="V45" s="16"/>
      <c r="W45" s="16"/>
      <c r="X45" s="16"/>
      <c r="Y45" s="16"/>
      <c r="Z45" s="16"/>
    </row>
    <row r="46" spans="1:26" ht="30" customHeight="1">
      <c r="A46" s="5">
        <v>45</v>
      </c>
      <c r="B46" s="4" t="s">
        <v>38</v>
      </c>
      <c r="C46" s="3" t="s">
        <v>59</v>
      </c>
      <c r="D46" s="3" t="s">
        <v>63</v>
      </c>
      <c r="E46" s="32"/>
      <c r="F46" s="32" t="str">
        <f>IF(Table1[[#This Row],[Maturity]]&lt;&gt;"", INT(LEFT(Table1[[#This Row],[Maturity]], 1)),"")</f>
        <v/>
      </c>
      <c r="G46" s="32"/>
      <c r="H46" s="33"/>
      <c r="I46" s="16"/>
      <c r="J46" s="16"/>
      <c r="K46" s="16"/>
      <c r="L46" s="16"/>
      <c r="M46" s="16"/>
      <c r="N46" s="16"/>
      <c r="O46" s="16"/>
      <c r="P46" s="16"/>
      <c r="Q46" s="16"/>
      <c r="R46" s="16"/>
      <c r="S46" s="16"/>
      <c r="T46" s="16"/>
      <c r="U46" s="16"/>
      <c r="V46" s="16"/>
      <c r="W46" s="16"/>
      <c r="X46" s="16"/>
      <c r="Y46" s="16"/>
      <c r="Z46" s="16"/>
    </row>
    <row r="47" spans="1:26" ht="41.45">
      <c r="A47" s="5">
        <v>46</v>
      </c>
      <c r="B47" s="4" t="s">
        <v>38</v>
      </c>
      <c r="C47" s="3" t="s">
        <v>59</v>
      </c>
      <c r="D47" s="3" t="s">
        <v>64</v>
      </c>
      <c r="E47" s="32"/>
      <c r="F47" s="32" t="str">
        <f>IF(Table1[[#This Row],[Maturity]]&lt;&gt;"", INT(LEFT(Table1[[#This Row],[Maturity]], 1)),"")</f>
        <v/>
      </c>
      <c r="G47" s="32"/>
      <c r="H47" s="33"/>
      <c r="I47" s="16"/>
      <c r="J47" s="16"/>
      <c r="K47" s="16"/>
      <c r="L47" s="16"/>
      <c r="M47" s="16"/>
      <c r="N47" s="16"/>
      <c r="O47" s="16"/>
      <c r="P47" s="16"/>
      <c r="Q47" s="16"/>
      <c r="R47" s="16"/>
      <c r="S47" s="16"/>
      <c r="T47" s="16"/>
      <c r="U47" s="16"/>
      <c r="V47" s="16"/>
      <c r="W47" s="16"/>
      <c r="X47" s="16"/>
      <c r="Y47" s="16"/>
      <c r="Z47" s="16"/>
    </row>
    <row r="48" spans="1:26" ht="30" customHeight="1">
      <c r="A48" s="5">
        <v>47</v>
      </c>
      <c r="B48" s="4" t="s">
        <v>38</v>
      </c>
      <c r="C48" s="3" t="s">
        <v>59</v>
      </c>
      <c r="D48" s="3" t="s">
        <v>65</v>
      </c>
      <c r="E48" s="32"/>
      <c r="F48" s="32" t="str">
        <f>IF(Table1[[#This Row],[Maturity]]&lt;&gt;"", INT(LEFT(Table1[[#This Row],[Maturity]], 1)),"")</f>
        <v/>
      </c>
      <c r="G48" s="32"/>
      <c r="H48" s="33"/>
      <c r="I48" s="16"/>
      <c r="J48" s="16"/>
      <c r="K48" s="16"/>
      <c r="L48" s="16"/>
      <c r="M48" s="16"/>
      <c r="N48" s="16"/>
      <c r="O48" s="16"/>
      <c r="P48" s="16"/>
      <c r="Q48" s="16"/>
      <c r="R48" s="16"/>
      <c r="S48" s="16"/>
      <c r="T48" s="16"/>
      <c r="U48" s="16"/>
      <c r="V48" s="16"/>
      <c r="W48" s="16"/>
      <c r="X48" s="16"/>
      <c r="Y48" s="16"/>
      <c r="Z48" s="16"/>
    </row>
    <row r="49" spans="1:26" ht="30" customHeight="1">
      <c r="A49" s="5">
        <v>48</v>
      </c>
      <c r="B49" s="4" t="s">
        <v>38</v>
      </c>
      <c r="C49" s="3" t="s">
        <v>59</v>
      </c>
      <c r="D49" s="3" t="s">
        <v>66</v>
      </c>
      <c r="E49" s="32"/>
      <c r="F49" s="32" t="str">
        <f>IF(Table1[[#This Row],[Maturity]]&lt;&gt;"", INT(LEFT(Table1[[#This Row],[Maturity]], 1)),"")</f>
        <v/>
      </c>
      <c r="G49" s="32"/>
      <c r="H49" s="33"/>
      <c r="I49" s="16"/>
      <c r="J49" s="16"/>
      <c r="K49" s="16"/>
      <c r="L49" s="16"/>
      <c r="M49" s="16"/>
      <c r="N49" s="16"/>
      <c r="O49" s="16"/>
      <c r="P49" s="16"/>
      <c r="Q49" s="16"/>
      <c r="R49" s="16"/>
      <c r="S49" s="16"/>
      <c r="T49" s="16"/>
      <c r="U49" s="16"/>
      <c r="V49" s="16"/>
      <c r="W49" s="16"/>
      <c r="X49" s="16"/>
      <c r="Y49" s="16"/>
      <c r="Z49" s="16"/>
    </row>
    <row r="50" spans="1:26" ht="30" customHeight="1">
      <c r="A50" s="5">
        <v>49</v>
      </c>
      <c r="B50" s="4" t="s">
        <v>38</v>
      </c>
      <c r="C50" s="3" t="s">
        <v>59</v>
      </c>
      <c r="D50" s="3" t="s">
        <v>67</v>
      </c>
      <c r="E50" s="32"/>
      <c r="F50" s="32" t="str">
        <f>IF(Table1[[#This Row],[Maturity]]&lt;&gt;"", INT(LEFT(Table1[[#This Row],[Maturity]], 1)),"")</f>
        <v/>
      </c>
      <c r="G50" s="32"/>
      <c r="H50" s="33"/>
      <c r="I50" s="16"/>
      <c r="J50" s="16"/>
      <c r="K50" s="16"/>
      <c r="L50" s="16"/>
      <c r="M50" s="16"/>
      <c r="N50" s="16"/>
      <c r="O50" s="16"/>
      <c r="P50" s="16"/>
      <c r="Q50" s="16"/>
      <c r="R50" s="16"/>
      <c r="S50" s="16"/>
      <c r="T50" s="16"/>
      <c r="U50" s="16"/>
      <c r="V50" s="16"/>
      <c r="W50" s="16"/>
      <c r="X50" s="16"/>
      <c r="Y50" s="16"/>
      <c r="Z50" s="16"/>
    </row>
    <row r="51" spans="1:26" ht="55.15">
      <c r="A51" s="5">
        <v>50</v>
      </c>
      <c r="B51" s="4" t="s">
        <v>38</v>
      </c>
      <c r="C51" s="3" t="s">
        <v>59</v>
      </c>
      <c r="D51" s="3" t="s">
        <v>68</v>
      </c>
      <c r="E51" s="32"/>
      <c r="F51" s="32" t="str">
        <f>IF(Table1[[#This Row],[Maturity]]&lt;&gt;"", INT(LEFT(Table1[[#This Row],[Maturity]], 1)),"")</f>
        <v/>
      </c>
      <c r="G51" s="32"/>
      <c r="H51" s="33"/>
      <c r="I51" s="16"/>
      <c r="J51" s="16"/>
      <c r="K51" s="16"/>
      <c r="L51" s="16"/>
      <c r="M51" s="16"/>
      <c r="N51" s="16"/>
      <c r="O51" s="16"/>
      <c r="P51" s="16"/>
      <c r="Q51" s="16"/>
      <c r="R51" s="16"/>
      <c r="S51" s="16"/>
      <c r="T51" s="16"/>
      <c r="U51" s="16"/>
      <c r="V51" s="16"/>
      <c r="W51" s="16"/>
      <c r="X51" s="16"/>
      <c r="Y51" s="16"/>
      <c r="Z51" s="16"/>
    </row>
    <row r="52" spans="1:26" ht="30" customHeight="1">
      <c r="A52" s="5">
        <v>51</v>
      </c>
      <c r="B52" s="4" t="s">
        <v>38</v>
      </c>
      <c r="C52" s="3" t="s">
        <v>59</v>
      </c>
      <c r="D52" s="3" t="s">
        <v>69</v>
      </c>
      <c r="E52" s="32"/>
      <c r="F52" s="32" t="str">
        <f>IF(Table1[[#This Row],[Maturity]]&lt;&gt;"", INT(LEFT(Table1[[#This Row],[Maturity]], 1)),"")</f>
        <v/>
      </c>
      <c r="G52" s="32"/>
      <c r="H52" s="33"/>
      <c r="I52" s="16"/>
      <c r="J52" s="16"/>
      <c r="K52" s="16"/>
      <c r="L52" s="16"/>
      <c r="M52" s="16"/>
      <c r="N52" s="16"/>
      <c r="O52" s="16"/>
      <c r="P52" s="16"/>
      <c r="Q52" s="16"/>
      <c r="R52" s="16"/>
      <c r="S52" s="16"/>
      <c r="T52" s="16"/>
      <c r="U52" s="16"/>
      <c r="V52" s="16"/>
      <c r="W52" s="16"/>
      <c r="X52" s="16"/>
      <c r="Y52" s="16"/>
      <c r="Z52" s="16"/>
    </row>
    <row r="53" spans="1:26" ht="30" customHeight="1">
      <c r="A53" s="5">
        <v>52</v>
      </c>
      <c r="B53" s="4" t="s">
        <v>38</v>
      </c>
      <c r="C53" s="3" t="s">
        <v>59</v>
      </c>
      <c r="D53" s="3" t="s">
        <v>70</v>
      </c>
      <c r="E53" s="32"/>
      <c r="F53" s="32" t="str">
        <f>IF(Table1[[#This Row],[Maturity]]&lt;&gt;"", INT(LEFT(Table1[[#This Row],[Maturity]], 1)),"")</f>
        <v/>
      </c>
      <c r="G53" s="32"/>
      <c r="H53" s="33"/>
      <c r="I53" s="16"/>
      <c r="J53" s="16"/>
      <c r="K53" s="16"/>
      <c r="L53" s="16"/>
      <c r="M53" s="16"/>
      <c r="N53" s="16"/>
      <c r="O53" s="16"/>
      <c r="P53" s="16"/>
      <c r="Q53" s="16"/>
      <c r="R53" s="16"/>
      <c r="S53" s="16"/>
      <c r="T53" s="16"/>
      <c r="U53" s="16"/>
      <c r="V53" s="16"/>
      <c r="W53" s="16"/>
      <c r="X53" s="16"/>
      <c r="Y53" s="16"/>
      <c r="Z53" s="16"/>
    </row>
    <row r="54" spans="1:26" ht="30" customHeight="1">
      <c r="A54" s="5">
        <v>53</v>
      </c>
      <c r="B54" s="4" t="s">
        <v>38</v>
      </c>
      <c r="C54" s="3" t="s">
        <v>59</v>
      </c>
      <c r="D54" s="3" t="s">
        <v>71</v>
      </c>
      <c r="E54" s="32"/>
      <c r="F54" s="32" t="str">
        <f>IF(Table1[[#This Row],[Maturity]]&lt;&gt;"", INT(LEFT(Table1[[#This Row],[Maturity]], 1)),"")</f>
        <v/>
      </c>
      <c r="G54" s="32"/>
      <c r="H54" s="33"/>
      <c r="I54" s="16"/>
      <c r="J54" s="16"/>
      <c r="K54" s="16"/>
      <c r="L54" s="16"/>
      <c r="M54" s="16"/>
      <c r="N54" s="16"/>
      <c r="O54" s="16"/>
      <c r="P54" s="16"/>
      <c r="Q54" s="16"/>
      <c r="R54" s="16"/>
      <c r="S54" s="16"/>
      <c r="T54" s="16"/>
      <c r="U54" s="16"/>
      <c r="V54" s="16"/>
      <c r="W54" s="16"/>
      <c r="X54" s="16"/>
      <c r="Y54" s="16"/>
      <c r="Z54" s="16"/>
    </row>
    <row r="55" spans="1:26" ht="41.45">
      <c r="A55" s="5">
        <v>54</v>
      </c>
      <c r="B55" s="4" t="s">
        <v>38</v>
      </c>
      <c r="C55" s="3" t="s">
        <v>72</v>
      </c>
      <c r="D55" s="3" t="s">
        <v>73</v>
      </c>
      <c r="E55" s="32"/>
      <c r="F55" s="32" t="str">
        <f>IF(Table1[[#This Row],[Maturity]]&lt;&gt;"", INT(LEFT(Table1[[#This Row],[Maturity]], 1)),"")</f>
        <v/>
      </c>
      <c r="G55" s="32"/>
      <c r="H55" s="33"/>
      <c r="I55" s="16"/>
      <c r="J55" s="16"/>
      <c r="K55" s="16"/>
      <c r="L55" s="16"/>
      <c r="M55" s="16"/>
      <c r="N55" s="16"/>
      <c r="O55" s="16"/>
      <c r="P55" s="16"/>
      <c r="Q55" s="16"/>
      <c r="R55" s="16"/>
      <c r="S55" s="16"/>
      <c r="T55" s="16"/>
      <c r="U55" s="16"/>
      <c r="V55" s="16"/>
      <c r="W55" s="16"/>
      <c r="X55" s="16"/>
      <c r="Y55" s="16"/>
      <c r="Z55" s="16"/>
    </row>
    <row r="56" spans="1:26" ht="41.45">
      <c r="A56" s="5">
        <v>55</v>
      </c>
      <c r="B56" s="4" t="s">
        <v>38</v>
      </c>
      <c r="C56" s="3" t="s">
        <v>72</v>
      </c>
      <c r="D56" s="3" t="s">
        <v>74</v>
      </c>
      <c r="E56" s="32"/>
      <c r="F56" s="32" t="str">
        <f>IF(Table1[[#This Row],[Maturity]]&lt;&gt;"", INT(LEFT(Table1[[#This Row],[Maturity]], 1)),"")</f>
        <v/>
      </c>
      <c r="G56" s="32"/>
      <c r="H56" s="33"/>
      <c r="I56" s="16"/>
      <c r="J56" s="16"/>
      <c r="K56" s="16"/>
      <c r="L56" s="16"/>
      <c r="M56" s="16"/>
      <c r="N56" s="16"/>
      <c r="O56" s="16"/>
      <c r="P56" s="16"/>
      <c r="Q56" s="16"/>
      <c r="R56" s="16"/>
      <c r="S56" s="16"/>
      <c r="T56" s="16"/>
      <c r="U56" s="16"/>
      <c r="V56" s="16"/>
      <c r="W56" s="16"/>
      <c r="X56" s="16"/>
      <c r="Y56" s="16"/>
      <c r="Z56" s="16"/>
    </row>
    <row r="57" spans="1:26" ht="41.45">
      <c r="A57" s="5">
        <v>56</v>
      </c>
      <c r="B57" s="4" t="s">
        <v>38</v>
      </c>
      <c r="C57" s="3" t="s">
        <v>75</v>
      </c>
      <c r="D57" s="3" t="s">
        <v>76</v>
      </c>
      <c r="E57" s="32"/>
      <c r="F57" s="32" t="str">
        <f>IF(Table1[[#This Row],[Maturity]]&lt;&gt;"", INT(LEFT(Table1[[#This Row],[Maturity]], 1)),"")</f>
        <v/>
      </c>
      <c r="G57" s="32"/>
      <c r="H57" s="33"/>
      <c r="I57" s="16"/>
      <c r="J57" s="16"/>
      <c r="K57" s="16"/>
      <c r="L57" s="16"/>
      <c r="M57" s="16"/>
      <c r="N57" s="16"/>
      <c r="O57" s="16"/>
      <c r="P57" s="16"/>
      <c r="Q57" s="16"/>
      <c r="R57" s="16"/>
      <c r="S57" s="16"/>
      <c r="T57" s="16"/>
      <c r="U57" s="16"/>
      <c r="V57" s="16"/>
      <c r="W57" s="16"/>
      <c r="X57" s="16"/>
      <c r="Y57" s="16"/>
      <c r="Z57" s="16"/>
    </row>
    <row r="58" spans="1:26" ht="30" customHeight="1">
      <c r="A58" s="5">
        <v>57</v>
      </c>
      <c r="B58" s="4" t="s">
        <v>38</v>
      </c>
      <c r="C58" s="3" t="s">
        <v>75</v>
      </c>
      <c r="D58" s="3" t="s">
        <v>77</v>
      </c>
      <c r="E58" s="32"/>
      <c r="F58" s="32" t="str">
        <f>IF(Table1[[#This Row],[Maturity]]&lt;&gt;"", INT(LEFT(Table1[[#This Row],[Maturity]], 1)),"")</f>
        <v/>
      </c>
      <c r="G58" s="32"/>
      <c r="H58" s="33"/>
      <c r="I58" s="16"/>
      <c r="J58" s="16"/>
      <c r="K58" s="16"/>
      <c r="L58" s="16"/>
      <c r="M58" s="16"/>
      <c r="N58" s="16"/>
      <c r="O58" s="16"/>
      <c r="P58" s="16"/>
      <c r="Q58" s="16"/>
      <c r="R58" s="16"/>
      <c r="S58" s="16"/>
      <c r="T58" s="16"/>
      <c r="U58" s="16"/>
      <c r="V58" s="16"/>
      <c r="W58" s="16"/>
      <c r="X58" s="16"/>
      <c r="Y58" s="16"/>
      <c r="Z58" s="16"/>
    </row>
    <row r="59" spans="1:26" ht="30" customHeight="1">
      <c r="A59" s="5">
        <v>58</v>
      </c>
      <c r="B59" s="4" t="s">
        <v>38</v>
      </c>
      <c r="C59" s="3" t="s">
        <v>75</v>
      </c>
      <c r="D59" s="3" t="s">
        <v>78</v>
      </c>
      <c r="E59" s="32"/>
      <c r="F59" s="32" t="str">
        <f>IF(Table1[[#This Row],[Maturity]]&lt;&gt;"", INT(LEFT(Table1[[#This Row],[Maturity]], 1)),"")</f>
        <v/>
      </c>
      <c r="G59" s="32"/>
      <c r="H59" s="33"/>
      <c r="I59" s="16"/>
      <c r="J59" s="16"/>
      <c r="K59" s="16"/>
      <c r="L59" s="16"/>
      <c r="M59" s="16"/>
      <c r="N59" s="16"/>
      <c r="O59" s="16"/>
      <c r="P59" s="16"/>
      <c r="Q59" s="16"/>
      <c r="R59" s="16"/>
      <c r="S59" s="16"/>
      <c r="T59" s="16"/>
      <c r="U59" s="16"/>
      <c r="V59" s="16"/>
      <c r="W59" s="16"/>
      <c r="X59" s="16"/>
      <c r="Y59" s="16"/>
      <c r="Z59" s="16"/>
    </row>
    <row r="60" spans="1:26" ht="30" customHeight="1">
      <c r="A60" s="5">
        <v>59</v>
      </c>
      <c r="B60" s="4" t="s">
        <v>38</v>
      </c>
      <c r="C60" s="3" t="s">
        <v>75</v>
      </c>
      <c r="D60" s="3" t="s">
        <v>79</v>
      </c>
      <c r="E60" s="32"/>
      <c r="F60" s="32" t="str">
        <f>IF(Table1[[#This Row],[Maturity]]&lt;&gt;"", INT(LEFT(Table1[[#This Row],[Maturity]], 1)),"")</f>
        <v/>
      </c>
      <c r="G60" s="32"/>
      <c r="H60" s="33"/>
      <c r="I60" s="16"/>
      <c r="J60" s="16"/>
      <c r="K60" s="16"/>
      <c r="L60" s="16"/>
      <c r="M60" s="16"/>
      <c r="N60" s="16"/>
      <c r="O60" s="16"/>
      <c r="P60" s="16"/>
      <c r="Q60" s="16"/>
      <c r="R60" s="16"/>
      <c r="S60" s="16"/>
      <c r="T60" s="16"/>
      <c r="U60" s="16"/>
      <c r="V60" s="16"/>
      <c r="W60" s="16"/>
      <c r="X60" s="16"/>
      <c r="Y60" s="16"/>
      <c r="Z60" s="16"/>
    </row>
    <row r="61" spans="1:26" ht="41.45">
      <c r="A61" s="5">
        <v>60</v>
      </c>
      <c r="B61" s="4" t="s">
        <v>80</v>
      </c>
      <c r="C61" s="3" t="s">
        <v>81</v>
      </c>
      <c r="D61" s="3" t="s">
        <v>82</v>
      </c>
      <c r="E61" s="32"/>
      <c r="F61" s="32" t="str">
        <f>IF(Table1[[#This Row],[Maturity]]&lt;&gt;"", INT(LEFT(Table1[[#This Row],[Maturity]], 1)),"")</f>
        <v/>
      </c>
      <c r="G61" s="32"/>
      <c r="H61" s="33"/>
      <c r="I61" s="16"/>
      <c r="J61" s="16"/>
      <c r="K61" s="16"/>
      <c r="L61" s="16"/>
      <c r="M61" s="16"/>
      <c r="N61" s="16"/>
      <c r="O61" s="16"/>
      <c r="P61" s="16"/>
      <c r="Q61" s="16"/>
      <c r="R61" s="16"/>
      <c r="S61" s="16"/>
      <c r="T61" s="16"/>
      <c r="U61" s="16"/>
      <c r="V61" s="16"/>
      <c r="W61" s="16"/>
      <c r="X61" s="16"/>
      <c r="Y61" s="16"/>
      <c r="Z61" s="16"/>
    </row>
    <row r="62" spans="1:26" ht="30" customHeight="1">
      <c r="A62" s="5">
        <v>61</v>
      </c>
      <c r="B62" s="4" t="s">
        <v>80</v>
      </c>
      <c r="C62" s="3" t="s">
        <v>81</v>
      </c>
      <c r="D62" s="3" t="s">
        <v>83</v>
      </c>
      <c r="E62" s="32"/>
      <c r="F62" s="32" t="str">
        <f>IF(Table1[[#This Row],[Maturity]]&lt;&gt;"", INT(LEFT(Table1[[#This Row],[Maturity]], 1)),"")</f>
        <v/>
      </c>
      <c r="G62" s="32"/>
      <c r="H62" s="33"/>
      <c r="I62" s="16"/>
      <c r="J62" s="16"/>
      <c r="K62" s="16"/>
      <c r="L62" s="16"/>
      <c r="M62" s="16"/>
      <c r="N62" s="16"/>
      <c r="O62" s="16"/>
      <c r="P62" s="16"/>
      <c r="Q62" s="16"/>
      <c r="R62" s="16"/>
      <c r="S62" s="16"/>
      <c r="T62" s="16"/>
      <c r="U62" s="16"/>
      <c r="V62" s="16"/>
      <c r="W62" s="16"/>
      <c r="X62" s="16"/>
      <c r="Y62" s="16"/>
      <c r="Z62" s="16"/>
    </row>
    <row r="63" spans="1:26" ht="30" customHeight="1">
      <c r="A63" s="5">
        <v>62</v>
      </c>
      <c r="B63" s="4" t="s">
        <v>80</v>
      </c>
      <c r="C63" s="3" t="s">
        <v>81</v>
      </c>
      <c r="D63" s="3" t="s">
        <v>84</v>
      </c>
      <c r="E63" s="32"/>
      <c r="F63" s="32" t="str">
        <f>IF(Table1[[#This Row],[Maturity]]&lt;&gt;"", INT(LEFT(Table1[[#This Row],[Maturity]], 1)),"")</f>
        <v/>
      </c>
      <c r="G63" s="32"/>
      <c r="H63" s="33"/>
      <c r="I63" s="16"/>
      <c r="J63" s="16"/>
      <c r="K63" s="16"/>
      <c r="L63" s="16"/>
      <c r="M63" s="16"/>
      <c r="N63" s="16"/>
      <c r="O63" s="16"/>
      <c r="P63" s="16"/>
      <c r="Q63" s="16"/>
      <c r="R63" s="16"/>
      <c r="S63" s="16"/>
      <c r="T63" s="16"/>
      <c r="U63" s="16"/>
      <c r="V63" s="16"/>
      <c r="W63" s="16"/>
      <c r="X63" s="16"/>
      <c r="Y63" s="16"/>
      <c r="Z63" s="16"/>
    </row>
    <row r="64" spans="1:26" ht="30" customHeight="1">
      <c r="A64" s="5">
        <v>63</v>
      </c>
      <c r="B64" s="4" t="s">
        <v>80</v>
      </c>
      <c r="C64" s="3" t="s">
        <v>81</v>
      </c>
      <c r="D64" s="3" t="s">
        <v>85</v>
      </c>
      <c r="E64" s="32"/>
      <c r="F64" s="32" t="str">
        <f>IF(Table1[[#This Row],[Maturity]]&lt;&gt;"", INT(LEFT(Table1[[#This Row],[Maturity]], 1)),"")</f>
        <v/>
      </c>
      <c r="G64" s="32"/>
      <c r="H64" s="33"/>
      <c r="I64" s="16"/>
      <c r="J64" s="16"/>
      <c r="K64" s="16"/>
      <c r="L64" s="16"/>
      <c r="M64" s="16"/>
      <c r="N64" s="16"/>
      <c r="O64" s="16"/>
      <c r="P64" s="16"/>
      <c r="Q64" s="16"/>
      <c r="R64" s="16"/>
      <c r="S64" s="16"/>
      <c r="T64" s="16"/>
      <c r="U64" s="16"/>
      <c r="V64" s="16"/>
      <c r="W64" s="16"/>
      <c r="X64" s="16"/>
      <c r="Y64" s="16"/>
      <c r="Z64" s="16"/>
    </row>
    <row r="65" spans="1:26" ht="30" customHeight="1">
      <c r="A65" s="5">
        <v>64</v>
      </c>
      <c r="B65" s="4" t="s">
        <v>80</v>
      </c>
      <c r="C65" s="3" t="s">
        <v>81</v>
      </c>
      <c r="D65" s="3" t="s">
        <v>86</v>
      </c>
      <c r="E65" s="32"/>
      <c r="F65" s="32" t="str">
        <f>IF(Table1[[#This Row],[Maturity]]&lt;&gt;"", INT(LEFT(Table1[[#This Row],[Maturity]], 1)),"")</f>
        <v/>
      </c>
      <c r="G65" s="32"/>
      <c r="H65" s="33"/>
      <c r="I65" s="16"/>
      <c r="J65" s="16"/>
      <c r="K65" s="16"/>
      <c r="L65" s="16"/>
      <c r="M65" s="16"/>
      <c r="N65" s="16"/>
      <c r="O65" s="16"/>
      <c r="P65" s="16"/>
      <c r="Q65" s="16"/>
      <c r="R65" s="16"/>
      <c r="S65" s="16"/>
      <c r="T65" s="16"/>
      <c r="U65" s="16"/>
      <c r="V65" s="16"/>
      <c r="W65" s="16"/>
      <c r="X65" s="16"/>
      <c r="Y65" s="16"/>
      <c r="Z65" s="16"/>
    </row>
    <row r="66" spans="1:26" ht="30" customHeight="1">
      <c r="A66" s="5">
        <v>65</v>
      </c>
      <c r="B66" s="4" t="s">
        <v>80</v>
      </c>
      <c r="C66" s="3" t="s">
        <v>87</v>
      </c>
      <c r="D66" s="3" t="s">
        <v>88</v>
      </c>
      <c r="E66" s="32"/>
      <c r="F66" s="32" t="str">
        <f>IF(Table1[[#This Row],[Maturity]]&lt;&gt;"", INT(LEFT(Table1[[#This Row],[Maturity]], 1)),"")</f>
        <v/>
      </c>
      <c r="G66" s="32"/>
      <c r="H66" s="33"/>
      <c r="I66" s="16"/>
      <c r="J66" s="16"/>
      <c r="K66" s="16"/>
      <c r="L66" s="16"/>
      <c r="M66" s="16"/>
      <c r="N66" s="16"/>
      <c r="O66" s="16"/>
      <c r="P66" s="16"/>
      <c r="Q66" s="16"/>
      <c r="R66" s="16"/>
      <c r="S66" s="16"/>
      <c r="T66" s="16"/>
      <c r="U66" s="16"/>
      <c r="V66" s="16"/>
      <c r="W66" s="16"/>
      <c r="X66" s="16"/>
      <c r="Y66" s="16"/>
      <c r="Z66" s="16"/>
    </row>
    <row r="67" spans="1:26" ht="30" customHeight="1">
      <c r="A67" s="5">
        <v>66</v>
      </c>
      <c r="B67" s="4" t="s">
        <v>80</v>
      </c>
      <c r="C67" s="3" t="s">
        <v>87</v>
      </c>
      <c r="D67" s="3" t="s">
        <v>89</v>
      </c>
      <c r="E67" s="32"/>
      <c r="F67" s="32" t="str">
        <f>IF(Table1[[#This Row],[Maturity]]&lt;&gt;"", INT(LEFT(Table1[[#This Row],[Maturity]], 1)),"")</f>
        <v/>
      </c>
      <c r="G67" s="32"/>
      <c r="H67" s="33"/>
      <c r="I67" s="16"/>
      <c r="J67" s="16"/>
      <c r="K67" s="16"/>
      <c r="L67" s="16"/>
      <c r="M67" s="16"/>
      <c r="N67" s="16"/>
      <c r="O67" s="16"/>
      <c r="P67" s="16"/>
      <c r="Q67" s="16"/>
      <c r="R67" s="16"/>
      <c r="S67" s="16"/>
      <c r="T67" s="16"/>
      <c r="U67" s="16"/>
      <c r="V67" s="16"/>
      <c r="W67" s="16"/>
      <c r="X67" s="16"/>
      <c r="Y67" s="16"/>
      <c r="Z67" s="16"/>
    </row>
    <row r="68" spans="1:26" ht="30" customHeight="1">
      <c r="A68" s="5">
        <v>67</v>
      </c>
      <c r="B68" s="4" t="s">
        <v>80</v>
      </c>
      <c r="C68" s="3" t="s">
        <v>87</v>
      </c>
      <c r="D68" s="3" t="s">
        <v>90</v>
      </c>
      <c r="E68" s="32"/>
      <c r="F68" s="32" t="str">
        <f>IF(Table1[[#This Row],[Maturity]]&lt;&gt;"", INT(LEFT(Table1[[#This Row],[Maturity]], 1)),"")</f>
        <v/>
      </c>
      <c r="G68" s="32"/>
      <c r="H68" s="33"/>
      <c r="I68" s="16"/>
      <c r="J68" s="16"/>
      <c r="K68" s="16"/>
      <c r="L68" s="16"/>
      <c r="M68" s="16"/>
      <c r="N68" s="16"/>
      <c r="O68" s="16"/>
      <c r="P68" s="16"/>
      <c r="Q68" s="16"/>
      <c r="R68" s="16"/>
      <c r="S68" s="16"/>
      <c r="T68" s="16"/>
      <c r="U68" s="16"/>
      <c r="V68" s="16"/>
      <c r="W68" s="16"/>
      <c r="X68" s="16"/>
      <c r="Y68" s="16"/>
      <c r="Z68" s="16"/>
    </row>
    <row r="69" spans="1:26" ht="30" customHeight="1">
      <c r="A69" s="5">
        <v>68</v>
      </c>
      <c r="B69" s="4" t="s">
        <v>80</v>
      </c>
      <c r="C69" s="3" t="s">
        <v>87</v>
      </c>
      <c r="D69" s="3" t="s">
        <v>91</v>
      </c>
      <c r="E69" s="32"/>
      <c r="F69" s="32" t="str">
        <f>IF(Table1[[#This Row],[Maturity]]&lt;&gt;"", INT(LEFT(Table1[[#This Row],[Maturity]], 1)),"")</f>
        <v/>
      </c>
      <c r="G69" s="32"/>
      <c r="H69" s="33"/>
      <c r="I69" s="16"/>
      <c r="J69" s="16"/>
      <c r="K69" s="16"/>
      <c r="L69" s="16"/>
      <c r="M69" s="16"/>
      <c r="N69" s="16"/>
      <c r="O69" s="16"/>
      <c r="P69" s="16"/>
      <c r="Q69" s="16"/>
      <c r="R69" s="16"/>
      <c r="S69" s="16"/>
      <c r="T69" s="16"/>
      <c r="U69" s="16"/>
      <c r="V69" s="16"/>
      <c r="W69" s="16"/>
      <c r="X69" s="16"/>
      <c r="Y69" s="16"/>
      <c r="Z69" s="16"/>
    </row>
    <row r="70" spans="1:26" ht="30" customHeight="1">
      <c r="A70" s="5">
        <v>69</v>
      </c>
      <c r="B70" s="4" t="s">
        <v>80</v>
      </c>
      <c r="C70" s="3" t="s">
        <v>87</v>
      </c>
      <c r="D70" s="3" t="s">
        <v>92</v>
      </c>
      <c r="E70" s="32"/>
      <c r="F70" s="32" t="str">
        <f>IF(Table1[[#This Row],[Maturity]]&lt;&gt;"", INT(LEFT(Table1[[#This Row],[Maturity]], 1)),"")</f>
        <v/>
      </c>
      <c r="G70" s="32"/>
      <c r="H70" s="33"/>
      <c r="I70" s="16"/>
      <c r="J70" s="16"/>
      <c r="K70" s="16"/>
      <c r="L70" s="16"/>
      <c r="M70" s="16"/>
      <c r="N70" s="16"/>
      <c r="O70" s="16"/>
      <c r="P70" s="16"/>
      <c r="Q70" s="16"/>
      <c r="R70" s="16"/>
      <c r="S70" s="16"/>
      <c r="T70" s="16"/>
      <c r="U70" s="16"/>
      <c r="V70" s="16"/>
      <c r="W70" s="16"/>
      <c r="X70" s="16"/>
      <c r="Y70" s="16"/>
      <c r="Z70" s="16"/>
    </row>
    <row r="71" spans="1:26" ht="30" customHeight="1">
      <c r="A71" s="5">
        <v>70</v>
      </c>
      <c r="B71" s="4" t="s">
        <v>80</v>
      </c>
      <c r="C71" s="3" t="s">
        <v>87</v>
      </c>
      <c r="D71" s="3" t="s">
        <v>93</v>
      </c>
      <c r="E71" s="32"/>
      <c r="F71" s="32" t="str">
        <f>IF(Table1[[#This Row],[Maturity]]&lt;&gt;"", INT(LEFT(Table1[[#This Row],[Maturity]], 1)),"")</f>
        <v/>
      </c>
      <c r="G71" s="32"/>
      <c r="H71" s="33"/>
      <c r="I71" s="16"/>
      <c r="J71" s="16"/>
      <c r="K71" s="16"/>
      <c r="L71" s="16"/>
      <c r="M71" s="16"/>
      <c r="N71" s="16"/>
      <c r="O71" s="16"/>
      <c r="P71" s="16"/>
      <c r="Q71" s="16"/>
      <c r="R71" s="16"/>
      <c r="S71" s="16"/>
      <c r="T71" s="16"/>
      <c r="U71" s="16"/>
      <c r="V71" s="16"/>
      <c r="W71" s="16"/>
      <c r="X71" s="16"/>
      <c r="Y71" s="16"/>
      <c r="Z71" s="16"/>
    </row>
    <row r="72" spans="1:26" ht="30" customHeight="1">
      <c r="A72" s="5">
        <v>71</v>
      </c>
      <c r="B72" s="4" t="s">
        <v>80</v>
      </c>
      <c r="C72" s="3" t="s">
        <v>87</v>
      </c>
      <c r="D72" s="3" t="s">
        <v>94</v>
      </c>
      <c r="E72" s="32"/>
      <c r="F72" s="32" t="str">
        <f>IF(Table1[[#This Row],[Maturity]]&lt;&gt;"", INT(LEFT(Table1[[#This Row],[Maturity]], 1)),"")</f>
        <v/>
      </c>
      <c r="G72" s="32"/>
      <c r="H72" s="33"/>
      <c r="I72" s="16"/>
      <c r="J72" s="16"/>
      <c r="K72" s="16"/>
      <c r="L72" s="16"/>
      <c r="M72" s="16"/>
      <c r="N72" s="16"/>
      <c r="O72" s="16"/>
      <c r="P72" s="16"/>
      <c r="Q72" s="16"/>
      <c r="R72" s="16"/>
      <c r="S72" s="16"/>
      <c r="T72" s="16"/>
      <c r="U72" s="16"/>
      <c r="V72" s="16"/>
      <c r="W72" s="16"/>
      <c r="X72" s="16"/>
      <c r="Y72" s="16"/>
      <c r="Z72" s="16"/>
    </row>
    <row r="73" spans="1:26" ht="30" customHeight="1">
      <c r="A73" s="5">
        <v>72</v>
      </c>
      <c r="B73" s="4" t="s">
        <v>80</v>
      </c>
      <c r="C73" s="3" t="s">
        <v>87</v>
      </c>
      <c r="D73" s="3" t="s">
        <v>95</v>
      </c>
      <c r="E73" s="32"/>
      <c r="F73" s="32" t="str">
        <f>IF(Table1[[#This Row],[Maturity]]&lt;&gt;"", INT(LEFT(Table1[[#This Row],[Maturity]], 1)),"")</f>
        <v/>
      </c>
      <c r="G73" s="32"/>
      <c r="H73" s="33"/>
      <c r="I73" s="16"/>
      <c r="J73" s="16"/>
      <c r="K73" s="16"/>
      <c r="L73" s="16"/>
      <c r="M73" s="16"/>
      <c r="N73" s="16"/>
      <c r="O73" s="16"/>
      <c r="P73" s="16"/>
      <c r="Q73" s="16"/>
      <c r="R73" s="16"/>
      <c r="S73" s="16"/>
      <c r="T73" s="16"/>
      <c r="U73" s="16"/>
      <c r="V73" s="16"/>
      <c r="W73" s="16"/>
      <c r="X73" s="16"/>
      <c r="Y73" s="16"/>
      <c r="Z73" s="16"/>
    </row>
    <row r="74" spans="1:26" ht="30" customHeight="1">
      <c r="A74" s="5">
        <v>73</v>
      </c>
      <c r="B74" s="4" t="s">
        <v>80</v>
      </c>
      <c r="C74" s="3" t="s">
        <v>96</v>
      </c>
      <c r="D74" s="3" t="s">
        <v>97</v>
      </c>
      <c r="E74" s="32"/>
      <c r="F74" s="32" t="str">
        <f>IF(Table1[[#This Row],[Maturity]]&lt;&gt;"", INT(LEFT(Table1[[#This Row],[Maturity]], 1)),"")</f>
        <v/>
      </c>
      <c r="G74" s="32"/>
      <c r="H74" s="33"/>
      <c r="I74" s="16"/>
      <c r="J74" s="16"/>
      <c r="K74" s="16"/>
      <c r="L74" s="16"/>
      <c r="M74" s="16"/>
      <c r="N74" s="16"/>
      <c r="O74" s="16"/>
      <c r="P74" s="16"/>
      <c r="Q74" s="16"/>
      <c r="R74" s="16"/>
      <c r="S74" s="16"/>
      <c r="T74" s="16"/>
      <c r="U74" s="16"/>
      <c r="V74" s="16"/>
      <c r="W74" s="16"/>
      <c r="X74" s="16"/>
      <c r="Y74" s="16"/>
      <c r="Z74" s="16"/>
    </row>
    <row r="75" spans="1:26" ht="30" customHeight="1">
      <c r="A75" s="5">
        <v>74</v>
      </c>
      <c r="B75" s="4" t="s">
        <v>80</v>
      </c>
      <c r="C75" s="3" t="s">
        <v>96</v>
      </c>
      <c r="D75" s="3" t="s">
        <v>98</v>
      </c>
      <c r="E75" s="32"/>
      <c r="F75" s="32" t="str">
        <f>IF(Table1[[#This Row],[Maturity]]&lt;&gt;"", INT(LEFT(Table1[[#This Row],[Maturity]], 1)),"")</f>
        <v/>
      </c>
      <c r="G75" s="32"/>
      <c r="H75" s="33"/>
      <c r="I75" s="16"/>
      <c r="J75" s="16"/>
      <c r="K75" s="16"/>
      <c r="L75" s="16"/>
      <c r="M75" s="16"/>
      <c r="N75" s="16"/>
      <c r="O75" s="16"/>
      <c r="P75" s="16"/>
      <c r="Q75" s="16"/>
      <c r="R75" s="16"/>
      <c r="S75" s="16"/>
      <c r="T75" s="16"/>
      <c r="U75" s="16"/>
      <c r="V75" s="16"/>
      <c r="W75" s="16"/>
      <c r="X75" s="16"/>
      <c r="Y75" s="16"/>
      <c r="Z75" s="16"/>
    </row>
    <row r="76" spans="1:26" ht="30" customHeight="1">
      <c r="A76" s="5">
        <v>75</v>
      </c>
      <c r="B76" s="4" t="s">
        <v>80</v>
      </c>
      <c r="C76" s="3" t="s">
        <v>96</v>
      </c>
      <c r="D76" s="3" t="s">
        <v>99</v>
      </c>
      <c r="E76" s="32"/>
      <c r="F76" s="32" t="str">
        <f>IF(Table1[[#This Row],[Maturity]]&lt;&gt;"", INT(LEFT(Table1[[#This Row],[Maturity]], 1)),"")</f>
        <v/>
      </c>
      <c r="G76" s="32"/>
      <c r="H76" s="33"/>
      <c r="I76" s="16"/>
      <c r="J76" s="16"/>
      <c r="K76" s="16"/>
      <c r="L76" s="16"/>
      <c r="M76" s="16"/>
      <c r="N76" s="16"/>
      <c r="O76" s="16"/>
      <c r="P76" s="16"/>
      <c r="Q76" s="16"/>
      <c r="R76" s="16"/>
      <c r="S76" s="16"/>
      <c r="T76" s="16"/>
      <c r="U76" s="16"/>
      <c r="V76" s="16"/>
      <c r="W76" s="16"/>
      <c r="X76" s="16"/>
      <c r="Y76" s="16"/>
      <c r="Z76" s="16"/>
    </row>
    <row r="77" spans="1:26" ht="30" customHeight="1">
      <c r="A77" s="5">
        <v>76</v>
      </c>
      <c r="B77" s="4" t="s">
        <v>80</v>
      </c>
      <c r="C77" s="3" t="s">
        <v>96</v>
      </c>
      <c r="D77" s="3" t="s">
        <v>100</v>
      </c>
      <c r="E77" s="32"/>
      <c r="F77" s="32" t="str">
        <f>IF(Table1[[#This Row],[Maturity]]&lt;&gt;"", INT(LEFT(Table1[[#This Row],[Maturity]], 1)),"")</f>
        <v/>
      </c>
      <c r="G77" s="32"/>
      <c r="H77" s="33"/>
      <c r="I77" s="16"/>
      <c r="J77" s="16"/>
      <c r="K77" s="16"/>
      <c r="L77" s="16"/>
      <c r="M77" s="16"/>
      <c r="N77" s="16"/>
      <c r="O77" s="16"/>
      <c r="P77" s="16"/>
      <c r="Q77" s="16"/>
      <c r="R77" s="16"/>
      <c r="S77" s="16"/>
      <c r="T77" s="16"/>
      <c r="U77" s="16"/>
      <c r="V77" s="16"/>
      <c r="W77" s="16"/>
      <c r="X77" s="16"/>
      <c r="Y77" s="16"/>
      <c r="Z77" s="16"/>
    </row>
    <row r="78" spans="1:26" ht="30" customHeight="1">
      <c r="A78" s="5">
        <v>77</v>
      </c>
      <c r="B78" s="4" t="s">
        <v>80</v>
      </c>
      <c r="C78" s="3" t="s">
        <v>96</v>
      </c>
      <c r="D78" s="3" t="s">
        <v>101</v>
      </c>
      <c r="E78" s="32"/>
      <c r="F78" s="32" t="str">
        <f>IF(Table1[[#This Row],[Maturity]]&lt;&gt;"", INT(LEFT(Table1[[#This Row],[Maturity]], 1)),"")</f>
        <v/>
      </c>
      <c r="G78" s="32"/>
      <c r="H78" s="33"/>
      <c r="I78" s="16"/>
      <c r="J78" s="16"/>
      <c r="K78" s="16"/>
      <c r="L78" s="16"/>
      <c r="M78" s="16"/>
      <c r="N78" s="16"/>
      <c r="O78" s="16"/>
      <c r="P78" s="16"/>
      <c r="Q78" s="16"/>
      <c r="R78" s="16"/>
      <c r="S78" s="16"/>
      <c r="T78" s="16"/>
      <c r="U78" s="16"/>
      <c r="V78" s="16"/>
      <c r="W78" s="16"/>
      <c r="X78" s="16"/>
      <c r="Y78" s="16"/>
      <c r="Z78" s="16"/>
    </row>
    <row r="79" spans="1:26" ht="30" customHeight="1">
      <c r="A79" s="5">
        <v>78</v>
      </c>
      <c r="B79" s="4" t="s">
        <v>102</v>
      </c>
      <c r="C79" s="3" t="s">
        <v>103</v>
      </c>
      <c r="D79" s="3" t="s">
        <v>104</v>
      </c>
      <c r="E79" s="32"/>
      <c r="F79" s="32" t="str">
        <f>IF(Table1[[#This Row],[Maturity]]&lt;&gt;"", INT(LEFT(Table1[[#This Row],[Maturity]], 1)),"")</f>
        <v/>
      </c>
      <c r="G79" s="32"/>
      <c r="H79" s="33"/>
      <c r="I79" s="16"/>
      <c r="J79" s="16"/>
      <c r="K79" s="16"/>
      <c r="L79" s="16"/>
      <c r="M79" s="16"/>
      <c r="N79" s="16"/>
      <c r="O79" s="16"/>
      <c r="P79" s="16"/>
      <c r="Q79" s="16"/>
      <c r="R79" s="16"/>
      <c r="S79" s="16"/>
      <c r="T79" s="16"/>
      <c r="U79" s="16"/>
      <c r="V79" s="16"/>
      <c r="W79" s="16"/>
      <c r="X79" s="16"/>
      <c r="Y79" s="16"/>
      <c r="Z79" s="16"/>
    </row>
    <row r="80" spans="1:26" ht="30" customHeight="1">
      <c r="A80" s="5">
        <v>79</v>
      </c>
      <c r="B80" s="4" t="s">
        <v>102</v>
      </c>
      <c r="C80" s="3" t="s">
        <v>105</v>
      </c>
      <c r="D80" s="3" t="s">
        <v>106</v>
      </c>
      <c r="E80" s="32"/>
      <c r="F80" s="32" t="str">
        <f>IF(Table1[[#This Row],[Maturity]]&lt;&gt;"", INT(LEFT(Table1[[#This Row],[Maturity]], 1)),"")</f>
        <v/>
      </c>
      <c r="G80" s="32"/>
      <c r="H80" s="33"/>
      <c r="I80" s="16"/>
      <c r="J80" s="16"/>
      <c r="K80" s="16"/>
      <c r="L80" s="16"/>
      <c r="M80" s="16"/>
      <c r="N80" s="16"/>
      <c r="O80" s="16"/>
      <c r="P80" s="16"/>
      <c r="Q80" s="16"/>
      <c r="R80" s="16"/>
      <c r="S80" s="16"/>
      <c r="T80" s="16"/>
      <c r="U80" s="16"/>
      <c r="V80" s="16"/>
      <c r="W80" s="16"/>
      <c r="X80" s="16"/>
      <c r="Y80" s="16"/>
      <c r="Z80" s="16"/>
    </row>
    <row r="81" spans="1:26" ht="30" customHeight="1">
      <c r="A81" s="5">
        <v>80</v>
      </c>
      <c r="B81" s="4" t="s">
        <v>102</v>
      </c>
      <c r="C81" s="3" t="s">
        <v>105</v>
      </c>
      <c r="D81" s="3" t="s">
        <v>107</v>
      </c>
      <c r="E81" s="32"/>
      <c r="F81" s="32" t="str">
        <f>IF(Table1[[#This Row],[Maturity]]&lt;&gt;"", INT(LEFT(Table1[[#This Row],[Maturity]], 1)),"")</f>
        <v/>
      </c>
      <c r="G81" s="32"/>
      <c r="H81" s="33"/>
      <c r="I81" s="16"/>
      <c r="J81" s="16"/>
      <c r="K81" s="16"/>
      <c r="L81" s="16"/>
      <c r="M81" s="16"/>
      <c r="N81" s="16"/>
      <c r="O81" s="16"/>
      <c r="P81" s="16"/>
      <c r="Q81" s="16"/>
      <c r="R81" s="16"/>
      <c r="S81" s="16"/>
      <c r="T81" s="16"/>
      <c r="U81" s="16"/>
      <c r="V81" s="16"/>
      <c r="W81" s="16"/>
      <c r="X81" s="16"/>
      <c r="Y81" s="16"/>
      <c r="Z81" s="16"/>
    </row>
    <row r="82" spans="1:26" ht="30" customHeight="1">
      <c r="A82" s="5">
        <v>81</v>
      </c>
      <c r="B82" s="4" t="s">
        <v>102</v>
      </c>
      <c r="C82" s="3" t="s">
        <v>105</v>
      </c>
      <c r="D82" s="3" t="s">
        <v>108</v>
      </c>
      <c r="E82" s="32"/>
      <c r="F82" s="32" t="str">
        <f>IF(Table1[[#This Row],[Maturity]]&lt;&gt;"", INT(LEFT(Table1[[#This Row],[Maturity]], 1)),"")</f>
        <v/>
      </c>
      <c r="G82" s="32"/>
      <c r="H82" s="33"/>
      <c r="I82" s="16"/>
      <c r="J82" s="16"/>
      <c r="K82" s="16"/>
      <c r="L82" s="16"/>
      <c r="M82" s="16"/>
      <c r="N82" s="16"/>
      <c r="O82" s="16"/>
      <c r="P82" s="16"/>
      <c r="Q82" s="16"/>
      <c r="R82" s="16"/>
      <c r="S82" s="16"/>
      <c r="T82" s="16"/>
      <c r="U82" s="16"/>
      <c r="V82" s="16"/>
      <c r="W82" s="16"/>
      <c r="X82" s="16"/>
      <c r="Y82" s="16"/>
      <c r="Z82" s="16"/>
    </row>
    <row r="83" spans="1:26" ht="30" customHeight="1">
      <c r="A83" s="5">
        <v>82</v>
      </c>
      <c r="B83" s="4" t="s">
        <v>102</v>
      </c>
      <c r="C83" s="3" t="s">
        <v>105</v>
      </c>
      <c r="D83" s="3" t="s">
        <v>109</v>
      </c>
      <c r="E83" s="32"/>
      <c r="F83" s="32" t="str">
        <f>IF(Table1[[#This Row],[Maturity]]&lt;&gt;"", INT(LEFT(Table1[[#This Row],[Maturity]], 1)),"")</f>
        <v/>
      </c>
      <c r="G83" s="32"/>
      <c r="H83" s="33"/>
      <c r="I83" s="16"/>
      <c r="J83" s="16"/>
      <c r="K83" s="16"/>
      <c r="L83" s="16"/>
      <c r="M83" s="16"/>
      <c r="N83" s="16"/>
      <c r="O83" s="16"/>
      <c r="P83" s="16"/>
      <c r="Q83" s="16"/>
      <c r="R83" s="16"/>
      <c r="S83" s="16"/>
      <c r="T83" s="16"/>
      <c r="U83" s="16"/>
      <c r="V83" s="16"/>
      <c r="W83" s="16"/>
      <c r="X83" s="16"/>
      <c r="Y83" s="16"/>
      <c r="Z83" s="16"/>
    </row>
    <row r="84" spans="1:26" ht="41.45">
      <c r="A84" s="5">
        <v>83</v>
      </c>
      <c r="B84" s="4" t="s">
        <v>102</v>
      </c>
      <c r="C84" s="3" t="s">
        <v>105</v>
      </c>
      <c r="D84" s="3" t="s">
        <v>110</v>
      </c>
      <c r="E84" s="32"/>
      <c r="F84" s="32" t="str">
        <f>IF(Table1[[#This Row],[Maturity]]&lt;&gt;"", INT(LEFT(Table1[[#This Row],[Maturity]], 1)),"")</f>
        <v/>
      </c>
      <c r="G84" s="32"/>
      <c r="H84" s="33"/>
      <c r="I84" s="16"/>
      <c r="J84" s="16"/>
      <c r="K84" s="16"/>
      <c r="L84" s="16"/>
      <c r="M84" s="16"/>
      <c r="N84" s="16"/>
      <c r="O84" s="16"/>
      <c r="P84" s="16"/>
      <c r="Q84" s="16"/>
      <c r="R84" s="16"/>
      <c r="S84" s="16"/>
      <c r="T84" s="16"/>
      <c r="U84" s="16"/>
      <c r="V84" s="16"/>
      <c r="W84" s="16"/>
      <c r="X84" s="16"/>
      <c r="Y84" s="16"/>
      <c r="Z84" s="16"/>
    </row>
    <row r="85" spans="1:26" ht="30" customHeight="1">
      <c r="A85" s="5">
        <v>84</v>
      </c>
      <c r="B85" s="4" t="s">
        <v>102</v>
      </c>
      <c r="C85" s="3" t="s">
        <v>111</v>
      </c>
      <c r="D85" s="3" t="s">
        <v>112</v>
      </c>
      <c r="E85" s="32"/>
      <c r="F85" s="32" t="str">
        <f>IF(Table1[[#This Row],[Maturity]]&lt;&gt;"", INT(LEFT(Table1[[#This Row],[Maturity]], 1)),"")</f>
        <v/>
      </c>
      <c r="G85" s="32"/>
      <c r="H85" s="33"/>
      <c r="I85" s="16"/>
      <c r="J85" s="16"/>
      <c r="K85" s="16"/>
      <c r="L85" s="16"/>
      <c r="M85" s="16"/>
      <c r="N85" s="16"/>
      <c r="O85" s="16"/>
      <c r="P85" s="16"/>
      <c r="Q85" s="16"/>
      <c r="R85" s="16"/>
      <c r="S85" s="16"/>
      <c r="T85" s="16"/>
      <c r="U85" s="16"/>
      <c r="V85" s="16"/>
      <c r="W85" s="16"/>
      <c r="X85" s="16"/>
      <c r="Y85" s="16"/>
      <c r="Z85" s="16"/>
    </row>
    <row r="86" spans="1:26" ht="30" customHeight="1">
      <c r="A86" s="5">
        <v>85</v>
      </c>
      <c r="B86" s="4" t="s">
        <v>102</v>
      </c>
      <c r="C86" s="3" t="s">
        <v>111</v>
      </c>
      <c r="D86" s="3" t="s">
        <v>113</v>
      </c>
      <c r="E86" s="32"/>
      <c r="F86" s="32" t="str">
        <f>IF(Table1[[#This Row],[Maturity]]&lt;&gt;"", INT(LEFT(Table1[[#This Row],[Maturity]], 1)),"")</f>
        <v/>
      </c>
      <c r="G86" s="32"/>
      <c r="H86" s="33"/>
      <c r="I86" s="16"/>
      <c r="J86" s="16"/>
      <c r="K86" s="16"/>
      <c r="L86" s="16"/>
      <c r="M86" s="16"/>
      <c r="N86" s="16"/>
      <c r="O86" s="16"/>
      <c r="P86" s="16"/>
      <c r="Q86" s="16"/>
      <c r="R86" s="16"/>
      <c r="S86" s="16"/>
      <c r="T86" s="16"/>
      <c r="U86" s="16"/>
      <c r="V86" s="16"/>
      <c r="W86" s="16"/>
      <c r="X86" s="16"/>
      <c r="Y86" s="16"/>
      <c r="Z86" s="16"/>
    </row>
    <row r="87" spans="1:26" ht="30" customHeight="1">
      <c r="A87" s="5">
        <v>86</v>
      </c>
      <c r="B87" s="4" t="s">
        <v>102</v>
      </c>
      <c r="C87" s="3" t="s">
        <v>111</v>
      </c>
      <c r="D87" s="3" t="s">
        <v>114</v>
      </c>
      <c r="E87" s="32"/>
      <c r="F87" s="32" t="str">
        <f>IF(Table1[[#This Row],[Maturity]]&lt;&gt;"", INT(LEFT(Table1[[#This Row],[Maturity]], 1)),"")</f>
        <v/>
      </c>
      <c r="G87" s="32"/>
      <c r="H87" s="33"/>
      <c r="I87" s="16"/>
      <c r="J87" s="16"/>
      <c r="K87" s="16"/>
      <c r="L87" s="16"/>
      <c r="M87" s="16"/>
      <c r="N87" s="16"/>
      <c r="O87" s="16"/>
      <c r="P87" s="16"/>
      <c r="Q87" s="16"/>
      <c r="R87" s="16"/>
      <c r="S87" s="16"/>
      <c r="T87" s="16"/>
      <c r="U87" s="16"/>
      <c r="V87" s="16"/>
      <c r="W87" s="16"/>
      <c r="X87" s="16"/>
      <c r="Y87" s="16"/>
      <c r="Z87" s="16"/>
    </row>
    <row r="88" spans="1:26" ht="30" customHeight="1">
      <c r="A88" s="5">
        <v>87</v>
      </c>
      <c r="B88" s="4" t="s">
        <v>102</v>
      </c>
      <c r="C88" s="3" t="s">
        <v>111</v>
      </c>
      <c r="D88" s="3" t="s">
        <v>115</v>
      </c>
      <c r="E88" s="32"/>
      <c r="F88" s="32" t="str">
        <f>IF(Table1[[#This Row],[Maturity]]&lt;&gt;"", INT(LEFT(Table1[[#This Row],[Maturity]], 1)),"")</f>
        <v/>
      </c>
      <c r="G88" s="32"/>
      <c r="H88" s="33"/>
      <c r="I88" s="16"/>
      <c r="J88" s="16"/>
      <c r="K88" s="16"/>
      <c r="L88" s="16"/>
      <c r="M88" s="16"/>
      <c r="N88" s="16"/>
      <c r="O88" s="16"/>
      <c r="P88" s="16"/>
      <c r="Q88" s="16"/>
      <c r="R88" s="16"/>
      <c r="S88" s="16"/>
      <c r="T88" s="16"/>
      <c r="U88" s="16"/>
      <c r="V88" s="16"/>
      <c r="W88" s="16"/>
      <c r="X88" s="16"/>
      <c r="Y88" s="16"/>
      <c r="Z88" s="16"/>
    </row>
    <row r="89" spans="1:26" ht="30" customHeight="1">
      <c r="A89" s="5">
        <v>88</v>
      </c>
      <c r="B89" s="4" t="s">
        <v>102</v>
      </c>
      <c r="C89" s="3" t="s">
        <v>116</v>
      </c>
      <c r="D89" s="3" t="s">
        <v>117</v>
      </c>
      <c r="E89" s="32"/>
      <c r="F89" s="32" t="str">
        <f>IF(Table1[[#This Row],[Maturity]]&lt;&gt;"", INT(LEFT(Table1[[#This Row],[Maturity]], 1)),"")</f>
        <v/>
      </c>
      <c r="G89" s="32"/>
      <c r="H89" s="33"/>
      <c r="I89" s="16"/>
      <c r="J89" s="16"/>
      <c r="K89" s="16"/>
      <c r="L89" s="16"/>
      <c r="M89" s="16"/>
      <c r="N89" s="16"/>
      <c r="O89" s="16"/>
      <c r="P89" s="16"/>
      <c r="Q89" s="16"/>
      <c r="R89" s="16"/>
      <c r="S89" s="16"/>
      <c r="T89" s="16"/>
      <c r="U89" s="16"/>
      <c r="V89" s="16"/>
      <c r="W89" s="16"/>
      <c r="X89" s="16"/>
      <c r="Y89" s="16"/>
      <c r="Z89" s="16"/>
    </row>
    <row r="90" spans="1:26" ht="30" customHeight="1">
      <c r="A90" s="5">
        <v>89</v>
      </c>
      <c r="B90" s="4" t="s">
        <v>102</v>
      </c>
      <c r="C90" s="3" t="s">
        <v>116</v>
      </c>
      <c r="D90" s="3" t="s">
        <v>118</v>
      </c>
      <c r="E90" s="32"/>
      <c r="F90" s="32" t="str">
        <f>IF(Table1[[#This Row],[Maturity]]&lt;&gt;"", INT(LEFT(Table1[[#This Row],[Maturity]], 1)),"")</f>
        <v/>
      </c>
      <c r="G90" s="32"/>
      <c r="H90" s="33"/>
      <c r="I90" s="16"/>
      <c r="J90" s="16"/>
      <c r="K90" s="16"/>
      <c r="L90" s="16"/>
      <c r="M90" s="16"/>
      <c r="N90" s="16"/>
      <c r="O90" s="16"/>
      <c r="P90" s="16"/>
      <c r="Q90" s="16"/>
      <c r="R90" s="16"/>
      <c r="S90" s="16"/>
      <c r="T90" s="16"/>
      <c r="U90" s="16"/>
      <c r="V90" s="16"/>
      <c r="W90" s="16"/>
      <c r="X90" s="16"/>
      <c r="Y90" s="16"/>
      <c r="Z90" s="16"/>
    </row>
    <row r="91" spans="1:26" ht="30" customHeight="1">
      <c r="A91" s="5">
        <v>90</v>
      </c>
      <c r="B91" s="4" t="s">
        <v>102</v>
      </c>
      <c r="C91" s="3" t="s">
        <v>116</v>
      </c>
      <c r="D91" s="3" t="s">
        <v>119</v>
      </c>
      <c r="E91" s="32"/>
      <c r="F91" s="32" t="str">
        <f>IF(Table1[[#This Row],[Maturity]]&lt;&gt;"", INT(LEFT(Table1[[#This Row],[Maturity]], 1)),"")</f>
        <v/>
      </c>
      <c r="G91" s="32"/>
      <c r="H91" s="33"/>
      <c r="I91" s="16"/>
      <c r="J91" s="16"/>
      <c r="K91" s="16"/>
      <c r="L91" s="16"/>
      <c r="M91" s="16"/>
      <c r="N91" s="16"/>
      <c r="O91" s="16"/>
      <c r="P91" s="16"/>
      <c r="Q91" s="16"/>
      <c r="R91" s="16"/>
      <c r="S91" s="16"/>
      <c r="T91" s="16"/>
      <c r="U91" s="16"/>
      <c r="V91" s="16"/>
      <c r="W91" s="16"/>
      <c r="X91" s="16"/>
      <c r="Y91" s="16"/>
      <c r="Z91" s="16"/>
    </row>
    <row r="92" spans="1:26" ht="30" customHeight="1">
      <c r="A92" s="5">
        <v>91</v>
      </c>
      <c r="B92" s="4" t="s">
        <v>102</v>
      </c>
      <c r="C92" s="3" t="s">
        <v>120</v>
      </c>
      <c r="D92" s="3" t="s">
        <v>121</v>
      </c>
      <c r="E92" s="32"/>
      <c r="F92" s="32" t="str">
        <f>IF(Table1[[#This Row],[Maturity]]&lt;&gt;"", INT(LEFT(Table1[[#This Row],[Maturity]], 1)),"")</f>
        <v/>
      </c>
      <c r="G92" s="32"/>
      <c r="H92" s="33"/>
      <c r="I92" s="16"/>
      <c r="J92" s="16"/>
      <c r="K92" s="16"/>
      <c r="L92" s="16"/>
      <c r="M92" s="16"/>
      <c r="N92" s="16"/>
      <c r="O92" s="16"/>
      <c r="P92" s="16"/>
      <c r="Q92" s="16"/>
      <c r="R92" s="16"/>
      <c r="S92" s="16"/>
      <c r="T92" s="16"/>
      <c r="U92" s="16"/>
      <c r="V92" s="16"/>
      <c r="W92" s="16"/>
      <c r="X92" s="16"/>
      <c r="Y92" s="16"/>
      <c r="Z92" s="16"/>
    </row>
    <row r="93" spans="1:26" ht="30" customHeight="1">
      <c r="A93" s="5">
        <v>92</v>
      </c>
      <c r="B93" s="4" t="s">
        <v>102</v>
      </c>
      <c r="C93" s="3" t="s">
        <v>120</v>
      </c>
      <c r="D93" s="3" t="s">
        <v>122</v>
      </c>
      <c r="E93" s="32"/>
      <c r="F93" s="32" t="str">
        <f>IF(Table1[[#This Row],[Maturity]]&lt;&gt;"", INT(LEFT(Table1[[#This Row],[Maturity]], 1)),"")</f>
        <v/>
      </c>
      <c r="G93" s="32"/>
      <c r="H93" s="33"/>
      <c r="I93" s="16"/>
      <c r="J93" s="16"/>
      <c r="K93" s="16"/>
      <c r="L93" s="16"/>
      <c r="M93" s="16"/>
      <c r="N93" s="16"/>
      <c r="O93" s="16"/>
      <c r="P93" s="16"/>
      <c r="Q93" s="16"/>
      <c r="R93" s="16"/>
      <c r="S93" s="16"/>
      <c r="T93" s="16"/>
      <c r="U93" s="16"/>
      <c r="V93" s="16"/>
      <c r="W93" s="16"/>
      <c r="X93" s="16"/>
      <c r="Y93" s="16"/>
      <c r="Z93" s="16"/>
    </row>
    <row r="94" spans="1:26" ht="30" customHeight="1">
      <c r="A94" s="5">
        <v>93</v>
      </c>
      <c r="B94" s="4" t="s">
        <v>123</v>
      </c>
      <c r="C94" s="3" t="s">
        <v>124</v>
      </c>
      <c r="D94" s="3" t="s">
        <v>125</v>
      </c>
      <c r="E94" s="32"/>
      <c r="F94" s="32" t="str">
        <f>IF(Table1[[#This Row],[Maturity]]&lt;&gt;"", INT(LEFT(Table1[[#This Row],[Maturity]], 1)),"")</f>
        <v/>
      </c>
      <c r="G94" s="32"/>
      <c r="H94" s="33"/>
      <c r="I94" s="16"/>
      <c r="J94" s="16"/>
      <c r="K94" s="16"/>
      <c r="L94" s="16"/>
      <c r="M94" s="16"/>
      <c r="N94" s="16"/>
      <c r="O94" s="16"/>
      <c r="P94" s="16"/>
      <c r="Q94" s="16"/>
      <c r="R94" s="16"/>
      <c r="S94" s="16"/>
      <c r="T94" s="16"/>
      <c r="U94" s="16"/>
      <c r="V94" s="16"/>
      <c r="W94" s="16"/>
      <c r="X94" s="16"/>
      <c r="Y94" s="16"/>
      <c r="Z94" s="16"/>
    </row>
    <row r="95" spans="1:26" ht="30" customHeight="1">
      <c r="A95" s="5">
        <v>94</v>
      </c>
      <c r="B95" s="4" t="s">
        <v>123</v>
      </c>
      <c r="C95" s="3" t="s">
        <v>126</v>
      </c>
      <c r="D95" s="3" t="s">
        <v>127</v>
      </c>
      <c r="E95" s="32"/>
      <c r="F95" s="32" t="str">
        <f>IF(Table1[[#This Row],[Maturity]]&lt;&gt;"", INT(LEFT(Table1[[#This Row],[Maturity]], 1)),"")</f>
        <v/>
      </c>
      <c r="G95" s="32"/>
      <c r="H95" s="33"/>
      <c r="I95" s="16"/>
      <c r="J95" s="16"/>
      <c r="K95" s="16"/>
      <c r="L95" s="16"/>
      <c r="M95" s="16"/>
      <c r="N95" s="16"/>
      <c r="O95" s="16"/>
      <c r="P95" s="16"/>
      <c r="Q95" s="16"/>
      <c r="R95" s="16"/>
      <c r="S95" s="16"/>
      <c r="T95" s="16"/>
      <c r="U95" s="16"/>
      <c r="V95" s="16"/>
      <c r="W95" s="16"/>
      <c r="X95" s="16"/>
      <c r="Y95" s="16"/>
      <c r="Z95" s="16"/>
    </row>
    <row r="96" spans="1:26" ht="30" customHeight="1">
      <c r="A96" s="5">
        <v>95</v>
      </c>
      <c r="B96" s="4" t="s">
        <v>123</v>
      </c>
      <c r="C96" s="3" t="s">
        <v>126</v>
      </c>
      <c r="D96" s="3" t="s">
        <v>128</v>
      </c>
      <c r="E96" s="32"/>
      <c r="F96" s="32" t="str">
        <f>IF(Table1[[#This Row],[Maturity]]&lt;&gt;"", INT(LEFT(Table1[[#This Row],[Maturity]], 1)),"")</f>
        <v/>
      </c>
      <c r="G96" s="32"/>
      <c r="H96" s="33"/>
      <c r="I96" s="16"/>
      <c r="J96" s="16"/>
      <c r="K96" s="16"/>
      <c r="L96" s="16"/>
      <c r="M96" s="16"/>
      <c r="N96" s="16"/>
      <c r="O96" s="16"/>
      <c r="P96" s="16"/>
      <c r="Q96" s="16"/>
      <c r="R96" s="16"/>
      <c r="S96" s="16"/>
      <c r="T96" s="16"/>
      <c r="U96" s="16"/>
      <c r="V96" s="16"/>
      <c r="W96" s="16"/>
      <c r="X96" s="16"/>
      <c r="Y96" s="16"/>
      <c r="Z96" s="16"/>
    </row>
    <row r="97" spans="1:26" ht="30" customHeight="1">
      <c r="A97" s="5">
        <v>96</v>
      </c>
      <c r="B97" s="4" t="s">
        <v>123</v>
      </c>
      <c r="C97" s="3" t="s">
        <v>129</v>
      </c>
      <c r="D97" s="3" t="s">
        <v>130</v>
      </c>
      <c r="E97" s="32"/>
      <c r="F97" s="32" t="str">
        <f>IF(Table1[[#This Row],[Maturity]]&lt;&gt;"", INT(LEFT(Table1[[#This Row],[Maturity]], 1)),"")</f>
        <v/>
      </c>
      <c r="G97" s="32"/>
      <c r="H97" s="33"/>
      <c r="I97" s="16"/>
      <c r="J97" s="16"/>
      <c r="K97" s="16"/>
      <c r="L97" s="16"/>
      <c r="M97" s="16"/>
      <c r="N97" s="16"/>
      <c r="O97" s="16"/>
      <c r="P97" s="16"/>
      <c r="Q97" s="16"/>
      <c r="R97" s="16"/>
      <c r="S97" s="16"/>
      <c r="T97" s="16"/>
      <c r="U97" s="16"/>
      <c r="V97" s="16"/>
      <c r="W97" s="16"/>
      <c r="X97" s="16"/>
      <c r="Y97" s="16"/>
      <c r="Z97" s="16"/>
    </row>
    <row r="98" spans="1:26" ht="30" customHeight="1">
      <c r="A98" s="5">
        <v>97</v>
      </c>
      <c r="B98" s="4" t="s">
        <v>123</v>
      </c>
      <c r="C98" s="3" t="s">
        <v>129</v>
      </c>
      <c r="D98" s="3" t="s">
        <v>131</v>
      </c>
      <c r="E98" s="32"/>
      <c r="F98" s="32" t="str">
        <f>IF(Table1[[#This Row],[Maturity]]&lt;&gt;"", INT(LEFT(Table1[[#This Row],[Maturity]], 1)),"")</f>
        <v/>
      </c>
      <c r="G98" s="32"/>
      <c r="H98" s="33"/>
      <c r="I98" s="16"/>
      <c r="J98" s="16"/>
      <c r="K98" s="16"/>
      <c r="L98" s="16"/>
      <c r="M98" s="16"/>
      <c r="N98" s="16"/>
      <c r="O98" s="16"/>
      <c r="P98" s="16"/>
      <c r="Q98" s="16"/>
      <c r="R98" s="16"/>
      <c r="S98" s="16"/>
      <c r="T98" s="16"/>
      <c r="U98" s="16"/>
      <c r="V98" s="16"/>
      <c r="W98" s="16"/>
      <c r="X98" s="16"/>
      <c r="Y98" s="16"/>
      <c r="Z98" s="16"/>
    </row>
    <row r="99" spans="1:26" ht="41.45">
      <c r="A99" s="5">
        <v>98</v>
      </c>
      <c r="B99" s="4" t="s">
        <v>123</v>
      </c>
      <c r="C99" s="3" t="s">
        <v>129</v>
      </c>
      <c r="D99" s="3" t="s">
        <v>132</v>
      </c>
      <c r="E99" s="32"/>
      <c r="F99" s="32" t="str">
        <f>IF(Table1[[#This Row],[Maturity]]&lt;&gt;"", INT(LEFT(Table1[[#This Row],[Maturity]], 1)),"")</f>
        <v/>
      </c>
      <c r="G99" s="32"/>
      <c r="H99" s="33"/>
      <c r="I99" s="16"/>
      <c r="J99" s="16"/>
      <c r="K99" s="16"/>
      <c r="L99" s="16"/>
      <c r="M99" s="16"/>
      <c r="N99" s="16"/>
      <c r="O99" s="16"/>
      <c r="P99" s="16"/>
      <c r="Q99" s="16"/>
      <c r="R99" s="16"/>
      <c r="S99" s="16"/>
      <c r="T99" s="16"/>
      <c r="U99" s="16"/>
      <c r="V99" s="16"/>
      <c r="W99" s="16"/>
      <c r="X99" s="16"/>
      <c r="Y99" s="16"/>
      <c r="Z99" s="16"/>
    </row>
    <row r="100" spans="1:26" ht="30" customHeight="1">
      <c r="A100" s="30"/>
      <c r="B100" s="30"/>
      <c r="C100" s="31"/>
      <c r="D100" s="31"/>
      <c r="E100" s="31"/>
      <c r="F100" s="31"/>
      <c r="G100" s="31"/>
      <c r="H100" s="31"/>
      <c r="I100" s="16"/>
      <c r="J100" s="16"/>
      <c r="K100" s="16"/>
      <c r="L100" s="16"/>
      <c r="M100" s="16"/>
      <c r="N100" s="16"/>
      <c r="O100" s="16"/>
      <c r="P100" s="16"/>
      <c r="Q100" s="16"/>
      <c r="R100" s="16"/>
      <c r="S100" s="16"/>
      <c r="T100" s="16"/>
      <c r="U100" s="16"/>
      <c r="V100" s="16"/>
      <c r="W100" s="16"/>
      <c r="X100" s="16"/>
      <c r="Y100" s="16"/>
      <c r="Z100" s="16"/>
    </row>
    <row r="101" spans="1:26" ht="30" customHeight="1">
      <c r="A101" s="30"/>
      <c r="B101" s="30"/>
      <c r="C101" s="31"/>
      <c r="D101" s="31"/>
      <c r="E101" s="31"/>
      <c r="F101" s="31"/>
      <c r="G101" s="31"/>
      <c r="H101" s="31"/>
      <c r="I101" s="16"/>
      <c r="J101" s="16"/>
      <c r="K101" s="16"/>
      <c r="L101" s="16"/>
      <c r="M101" s="16"/>
      <c r="N101" s="16"/>
      <c r="O101" s="16"/>
      <c r="P101" s="16"/>
      <c r="Q101" s="16"/>
      <c r="R101" s="16"/>
      <c r="S101" s="16"/>
      <c r="T101" s="16"/>
      <c r="U101" s="16"/>
      <c r="V101" s="16"/>
      <c r="W101" s="16"/>
      <c r="X101" s="16"/>
      <c r="Y101" s="16"/>
      <c r="Z101" s="16"/>
    </row>
    <row r="102" spans="1:26" ht="30" customHeight="1">
      <c r="A102" s="30"/>
      <c r="B102" s="30"/>
      <c r="C102" s="31"/>
      <c r="D102" s="31"/>
      <c r="E102" s="31"/>
      <c r="F102" s="31"/>
      <c r="G102" s="31"/>
      <c r="H102" s="31"/>
      <c r="I102" s="16"/>
      <c r="J102" s="16"/>
      <c r="K102" s="16"/>
      <c r="L102" s="16"/>
      <c r="M102" s="16"/>
      <c r="N102" s="16"/>
      <c r="O102" s="16"/>
      <c r="P102" s="16"/>
      <c r="Q102" s="16"/>
      <c r="R102" s="16"/>
      <c r="S102" s="16"/>
      <c r="T102" s="16"/>
      <c r="U102" s="16"/>
      <c r="V102" s="16"/>
      <c r="W102" s="16"/>
      <c r="X102" s="16"/>
      <c r="Y102" s="16"/>
      <c r="Z102" s="16"/>
    </row>
    <row r="103" spans="1:26" ht="30" customHeight="1">
      <c r="A103" s="30"/>
      <c r="B103" s="30"/>
      <c r="C103" s="31"/>
      <c r="D103" s="31"/>
      <c r="E103" s="31"/>
      <c r="F103" s="31"/>
      <c r="G103" s="31"/>
      <c r="H103" s="31"/>
      <c r="I103" s="16"/>
      <c r="J103" s="16"/>
      <c r="K103" s="16"/>
      <c r="L103" s="16"/>
      <c r="M103" s="16"/>
      <c r="N103" s="16"/>
      <c r="O103" s="16"/>
      <c r="P103" s="16"/>
      <c r="Q103" s="16"/>
      <c r="R103" s="16"/>
      <c r="S103" s="16"/>
      <c r="T103" s="16"/>
      <c r="U103" s="16"/>
      <c r="V103" s="16"/>
      <c r="W103" s="16"/>
      <c r="X103" s="16"/>
      <c r="Y103" s="16"/>
      <c r="Z103" s="16"/>
    </row>
    <row r="104" spans="1:26" ht="30" customHeight="1">
      <c r="A104" s="30"/>
      <c r="B104" s="30"/>
      <c r="C104" s="31"/>
      <c r="D104" s="31"/>
      <c r="E104" s="31"/>
      <c r="F104" s="31"/>
      <c r="G104" s="31"/>
      <c r="H104" s="31"/>
      <c r="I104" s="16"/>
      <c r="J104" s="16"/>
      <c r="K104" s="16"/>
      <c r="L104" s="16"/>
      <c r="M104" s="16"/>
      <c r="N104" s="16"/>
      <c r="O104" s="16"/>
      <c r="P104" s="16"/>
      <c r="Q104" s="16"/>
      <c r="R104" s="16"/>
      <c r="S104" s="16"/>
      <c r="T104" s="16"/>
      <c r="U104" s="16"/>
      <c r="V104" s="16"/>
      <c r="W104" s="16"/>
      <c r="X104" s="16"/>
      <c r="Y104" s="16"/>
      <c r="Z104" s="16"/>
    </row>
    <row r="105" spans="1:26" ht="30" customHeight="1">
      <c r="A105" s="30"/>
      <c r="B105" s="30"/>
      <c r="C105" s="31"/>
      <c r="D105" s="31"/>
      <c r="E105" s="31"/>
      <c r="F105" s="31"/>
      <c r="G105" s="31"/>
      <c r="H105" s="31"/>
      <c r="I105" s="16"/>
      <c r="J105" s="16"/>
      <c r="K105" s="16"/>
      <c r="L105" s="16"/>
      <c r="M105" s="16"/>
      <c r="N105" s="16"/>
      <c r="O105" s="16"/>
      <c r="P105" s="16"/>
      <c r="Q105" s="16"/>
      <c r="R105" s="16"/>
      <c r="S105" s="16"/>
      <c r="T105" s="16"/>
      <c r="U105" s="16"/>
      <c r="V105" s="16"/>
      <c r="W105" s="16"/>
      <c r="X105" s="16"/>
      <c r="Y105" s="16"/>
      <c r="Z105" s="16"/>
    </row>
    <row r="106" spans="1:26" ht="30" customHeight="1">
      <c r="A106" s="30"/>
      <c r="B106" s="30"/>
      <c r="C106" s="31"/>
      <c r="D106" s="31"/>
      <c r="E106" s="31"/>
      <c r="F106" s="31"/>
      <c r="G106" s="31"/>
      <c r="H106" s="31"/>
      <c r="I106" s="16"/>
      <c r="J106" s="16"/>
      <c r="K106" s="16"/>
      <c r="L106" s="16"/>
      <c r="M106" s="16"/>
      <c r="N106" s="16"/>
      <c r="O106" s="16"/>
      <c r="P106" s="16"/>
      <c r="Q106" s="16"/>
      <c r="R106" s="16"/>
      <c r="S106" s="16"/>
      <c r="T106" s="16"/>
      <c r="U106" s="16"/>
      <c r="V106" s="16"/>
      <c r="W106" s="16"/>
      <c r="X106" s="16"/>
      <c r="Y106" s="16"/>
      <c r="Z106" s="16"/>
    </row>
    <row r="107" spans="1:26" ht="30" customHeight="1">
      <c r="A107" s="30"/>
      <c r="B107" s="30"/>
      <c r="C107" s="31"/>
      <c r="D107" s="31"/>
      <c r="E107" s="31"/>
      <c r="F107" s="31"/>
      <c r="G107" s="31"/>
      <c r="H107" s="31"/>
      <c r="I107" s="16"/>
      <c r="J107" s="16"/>
      <c r="K107" s="16"/>
      <c r="L107" s="16"/>
      <c r="M107" s="16"/>
      <c r="N107" s="16"/>
      <c r="O107" s="16"/>
      <c r="P107" s="16"/>
      <c r="Q107" s="16"/>
      <c r="R107" s="16"/>
      <c r="S107" s="16"/>
      <c r="T107" s="16"/>
      <c r="U107" s="16"/>
      <c r="V107" s="16"/>
      <c r="W107" s="16"/>
      <c r="X107" s="16"/>
      <c r="Y107" s="16"/>
      <c r="Z107" s="16"/>
    </row>
    <row r="108" spans="1:26" ht="30" customHeight="1">
      <c r="A108" s="30"/>
      <c r="B108" s="30"/>
      <c r="C108" s="31"/>
      <c r="D108" s="31"/>
      <c r="E108" s="31"/>
      <c r="F108" s="31"/>
      <c r="G108" s="31"/>
      <c r="H108" s="31"/>
      <c r="I108" s="16"/>
      <c r="J108" s="16"/>
      <c r="K108" s="16"/>
      <c r="L108" s="16"/>
      <c r="M108" s="16"/>
      <c r="N108" s="16"/>
      <c r="O108" s="16"/>
      <c r="P108" s="16"/>
      <c r="Q108" s="16"/>
      <c r="R108" s="16"/>
      <c r="S108" s="16"/>
      <c r="T108" s="16"/>
      <c r="U108" s="16"/>
      <c r="V108" s="16"/>
      <c r="W108" s="16"/>
      <c r="X108" s="16"/>
      <c r="Y108" s="16"/>
      <c r="Z108" s="16"/>
    </row>
    <row r="109" spans="1:26" ht="30" customHeight="1">
      <c r="A109" s="30"/>
      <c r="B109" s="30"/>
      <c r="C109" s="31"/>
      <c r="D109" s="31"/>
      <c r="E109" s="31"/>
      <c r="F109" s="31"/>
      <c r="G109" s="31"/>
      <c r="H109" s="31"/>
      <c r="I109" s="16"/>
      <c r="J109" s="16"/>
      <c r="K109" s="16"/>
      <c r="L109" s="16"/>
      <c r="M109" s="16"/>
      <c r="N109" s="16"/>
      <c r="O109" s="16"/>
      <c r="P109" s="16"/>
      <c r="Q109" s="16"/>
      <c r="R109" s="16"/>
      <c r="S109" s="16"/>
      <c r="T109" s="16"/>
      <c r="U109" s="16"/>
      <c r="V109" s="16"/>
      <c r="W109" s="16"/>
      <c r="X109" s="16"/>
      <c r="Y109" s="16"/>
      <c r="Z109" s="16"/>
    </row>
    <row r="110" spans="1:26" ht="30" customHeight="1">
      <c r="A110" s="30"/>
      <c r="B110" s="30"/>
      <c r="C110" s="31"/>
      <c r="D110" s="31"/>
      <c r="E110" s="31"/>
      <c r="F110" s="31"/>
      <c r="G110" s="31"/>
      <c r="H110" s="31"/>
      <c r="I110" s="16"/>
      <c r="J110" s="16"/>
      <c r="K110" s="16"/>
      <c r="L110" s="16"/>
      <c r="M110" s="16"/>
      <c r="N110" s="16"/>
      <c r="O110" s="16"/>
      <c r="P110" s="16"/>
      <c r="Q110" s="16"/>
      <c r="R110" s="16"/>
      <c r="S110" s="16"/>
      <c r="T110" s="16"/>
      <c r="U110" s="16"/>
      <c r="V110" s="16"/>
      <c r="W110" s="16"/>
      <c r="X110" s="16"/>
      <c r="Y110" s="16"/>
      <c r="Z110" s="16"/>
    </row>
    <row r="111" spans="1:26" ht="30" customHeight="1">
      <c r="A111" s="30"/>
      <c r="B111" s="30"/>
      <c r="C111" s="31"/>
      <c r="D111" s="31"/>
      <c r="E111" s="31"/>
      <c r="F111" s="31"/>
      <c r="G111" s="31"/>
      <c r="H111" s="31"/>
      <c r="I111" s="16"/>
      <c r="J111" s="16"/>
      <c r="K111" s="16"/>
      <c r="L111" s="16"/>
      <c r="M111" s="16"/>
      <c r="N111" s="16"/>
      <c r="O111" s="16"/>
      <c r="P111" s="16"/>
      <c r="Q111" s="16"/>
      <c r="R111" s="16"/>
      <c r="S111" s="16"/>
      <c r="T111" s="16"/>
      <c r="U111" s="16"/>
      <c r="V111" s="16"/>
      <c r="W111" s="16"/>
      <c r="X111" s="16"/>
      <c r="Y111" s="16"/>
      <c r="Z111" s="16"/>
    </row>
    <row r="112" spans="1:26" ht="30" customHeight="1">
      <c r="A112" s="30"/>
      <c r="B112" s="30"/>
      <c r="C112" s="31"/>
      <c r="D112" s="31"/>
      <c r="E112" s="31"/>
      <c r="F112" s="31"/>
      <c r="G112" s="31"/>
      <c r="H112" s="31"/>
      <c r="I112" s="16"/>
      <c r="J112" s="16"/>
      <c r="K112" s="16"/>
      <c r="L112" s="16"/>
      <c r="M112" s="16"/>
      <c r="N112" s="16"/>
      <c r="O112" s="16"/>
      <c r="P112" s="16"/>
      <c r="Q112" s="16"/>
      <c r="R112" s="16"/>
      <c r="S112" s="16"/>
      <c r="T112" s="16"/>
      <c r="U112" s="16"/>
      <c r="V112" s="16"/>
      <c r="W112" s="16"/>
      <c r="X112" s="16"/>
      <c r="Y112" s="16"/>
      <c r="Z112" s="16"/>
    </row>
    <row r="113" spans="1:26" ht="30" customHeight="1">
      <c r="A113" s="30"/>
      <c r="B113" s="30"/>
      <c r="C113" s="31"/>
      <c r="D113" s="31"/>
      <c r="E113" s="31"/>
      <c r="F113" s="31"/>
      <c r="G113" s="31"/>
      <c r="H113" s="31"/>
      <c r="I113" s="16"/>
      <c r="J113" s="16"/>
      <c r="K113" s="16"/>
      <c r="L113" s="16"/>
      <c r="M113" s="16"/>
      <c r="N113" s="16"/>
      <c r="O113" s="16"/>
      <c r="P113" s="16"/>
      <c r="Q113" s="16"/>
      <c r="R113" s="16"/>
      <c r="S113" s="16"/>
      <c r="T113" s="16"/>
      <c r="U113" s="16"/>
      <c r="V113" s="16"/>
      <c r="W113" s="16"/>
      <c r="X113" s="16"/>
      <c r="Y113" s="16"/>
      <c r="Z113" s="16"/>
    </row>
    <row r="114" spans="1:26" ht="30" customHeight="1">
      <c r="A114" s="30"/>
      <c r="B114" s="30"/>
      <c r="C114" s="31"/>
      <c r="D114" s="31"/>
      <c r="E114" s="31"/>
      <c r="F114" s="31"/>
      <c r="G114" s="31"/>
      <c r="H114" s="31"/>
      <c r="I114" s="16"/>
      <c r="J114" s="16"/>
      <c r="K114" s="16"/>
      <c r="L114" s="16"/>
      <c r="M114" s="16"/>
      <c r="N114" s="16"/>
      <c r="O114" s="16"/>
      <c r="P114" s="16"/>
      <c r="Q114" s="16"/>
      <c r="R114" s="16"/>
      <c r="S114" s="16"/>
      <c r="T114" s="16"/>
      <c r="U114" s="16"/>
      <c r="V114" s="16"/>
      <c r="W114" s="16"/>
      <c r="X114" s="16"/>
      <c r="Y114" s="16"/>
      <c r="Z114" s="16"/>
    </row>
    <row r="115" spans="1:26" ht="30" customHeight="1">
      <c r="A115" s="30"/>
      <c r="B115" s="30"/>
      <c r="C115" s="31"/>
      <c r="D115" s="31"/>
      <c r="E115" s="31"/>
      <c r="F115" s="31"/>
      <c r="G115" s="31"/>
      <c r="H115" s="31"/>
      <c r="I115" s="16"/>
      <c r="J115" s="16"/>
      <c r="K115" s="16"/>
      <c r="L115" s="16"/>
      <c r="M115" s="16"/>
      <c r="N115" s="16"/>
      <c r="O115" s="16"/>
      <c r="P115" s="16"/>
      <c r="Q115" s="16"/>
      <c r="R115" s="16"/>
      <c r="S115" s="16"/>
      <c r="T115" s="16"/>
      <c r="U115" s="16"/>
      <c r="V115" s="16"/>
      <c r="W115" s="16"/>
      <c r="X115" s="16"/>
      <c r="Y115" s="16"/>
      <c r="Z115" s="16"/>
    </row>
    <row r="116" spans="1:26" ht="30" customHeight="1">
      <c r="A116" s="30"/>
      <c r="B116" s="30"/>
      <c r="C116" s="31"/>
      <c r="D116" s="31"/>
      <c r="E116" s="31"/>
      <c r="F116" s="31"/>
      <c r="G116" s="31"/>
      <c r="H116" s="31"/>
      <c r="I116" s="16"/>
      <c r="J116" s="16"/>
      <c r="K116" s="16"/>
      <c r="L116" s="16"/>
      <c r="M116" s="16"/>
      <c r="N116" s="16"/>
      <c r="O116" s="16"/>
      <c r="P116" s="16"/>
      <c r="Q116" s="16"/>
      <c r="R116" s="16"/>
      <c r="S116" s="16"/>
      <c r="T116" s="16"/>
      <c r="U116" s="16"/>
      <c r="V116" s="16"/>
      <c r="W116" s="16"/>
      <c r="X116" s="16"/>
      <c r="Y116" s="16"/>
      <c r="Z116" s="16"/>
    </row>
    <row r="117" spans="1:26" ht="30" customHeight="1">
      <c r="A117" s="30"/>
      <c r="B117" s="30"/>
      <c r="C117" s="31"/>
      <c r="D117" s="31"/>
      <c r="E117" s="31"/>
      <c r="F117" s="31"/>
      <c r="G117" s="31"/>
      <c r="H117" s="31"/>
      <c r="I117" s="16"/>
      <c r="J117" s="16"/>
      <c r="K117" s="16"/>
      <c r="L117" s="16"/>
      <c r="M117" s="16"/>
      <c r="N117" s="16"/>
      <c r="O117" s="16"/>
      <c r="P117" s="16"/>
      <c r="Q117" s="16"/>
      <c r="R117" s="16"/>
      <c r="S117" s="16"/>
      <c r="T117" s="16"/>
      <c r="U117" s="16"/>
      <c r="V117" s="16"/>
      <c r="W117" s="16"/>
      <c r="X117" s="16"/>
      <c r="Y117" s="16"/>
      <c r="Z117" s="16"/>
    </row>
    <row r="118" spans="1:26" ht="30" customHeight="1">
      <c r="A118" s="30"/>
      <c r="B118" s="30"/>
      <c r="C118" s="31"/>
      <c r="D118" s="31"/>
      <c r="E118" s="31"/>
      <c r="F118" s="31"/>
      <c r="G118" s="31"/>
      <c r="H118" s="31"/>
      <c r="I118" s="16"/>
      <c r="J118" s="16"/>
      <c r="K118" s="16"/>
      <c r="L118" s="16"/>
      <c r="M118" s="16"/>
      <c r="N118" s="16"/>
      <c r="O118" s="16"/>
      <c r="P118" s="16"/>
      <c r="Q118" s="16"/>
      <c r="R118" s="16"/>
      <c r="S118" s="16"/>
      <c r="T118" s="16"/>
      <c r="U118" s="16"/>
      <c r="V118" s="16"/>
      <c r="W118" s="16"/>
      <c r="X118" s="16"/>
      <c r="Y118" s="16"/>
      <c r="Z118" s="16"/>
    </row>
    <row r="119" spans="1:26" ht="30" customHeight="1">
      <c r="A119" s="30"/>
      <c r="B119" s="30"/>
      <c r="C119" s="31"/>
      <c r="D119" s="31"/>
      <c r="E119" s="31"/>
      <c r="F119" s="31"/>
      <c r="G119" s="31"/>
      <c r="H119" s="31"/>
      <c r="I119" s="16"/>
      <c r="J119" s="16"/>
      <c r="K119" s="16"/>
      <c r="L119" s="16"/>
      <c r="M119" s="16"/>
      <c r="N119" s="16"/>
      <c r="O119" s="16"/>
      <c r="P119" s="16"/>
      <c r="Q119" s="16"/>
      <c r="R119" s="16"/>
      <c r="S119" s="16"/>
      <c r="T119" s="16"/>
      <c r="U119" s="16"/>
      <c r="V119" s="16"/>
      <c r="W119" s="16"/>
      <c r="X119" s="16"/>
      <c r="Y119" s="16"/>
      <c r="Z119" s="16"/>
    </row>
    <row r="120" spans="1:26" ht="30" customHeight="1">
      <c r="A120" s="30"/>
      <c r="B120" s="30"/>
      <c r="C120" s="31"/>
      <c r="D120" s="31"/>
      <c r="E120" s="31"/>
      <c r="F120" s="31"/>
      <c r="G120" s="31"/>
      <c r="H120" s="31"/>
      <c r="I120" s="16"/>
      <c r="J120" s="16"/>
      <c r="K120" s="16"/>
      <c r="L120" s="16"/>
      <c r="M120" s="16"/>
      <c r="N120" s="16"/>
      <c r="O120" s="16"/>
      <c r="P120" s="16"/>
      <c r="Q120" s="16"/>
      <c r="R120" s="16"/>
      <c r="S120" s="16"/>
      <c r="T120" s="16"/>
      <c r="U120" s="16"/>
      <c r="V120" s="16"/>
      <c r="W120" s="16"/>
      <c r="X120" s="16"/>
      <c r="Y120" s="16"/>
      <c r="Z120" s="16"/>
    </row>
    <row r="121" spans="1:26" ht="30" customHeight="1">
      <c r="A121" s="30"/>
      <c r="B121" s="30"/>
      <c r="C121" s="31"/>
      <c r="D121" s="31"/>
      <c r="E121" s="31"/>
      <c r="F121" s="31"/>
      <c r="G121" s="31"/>
      <c r="H121" s="31"/>
      <c r="I121" s="16"/>
      <c r="J121" s="16"/>
      <c r="K121" s="16"/>
      <c r="L121" s="16"/>
      <c r="M121" s="16"/>
      <c r="N121" s="16"/>
      <c r="O121" s="16"/>
      <c r="P121" s="16"/>
      <c r="Q121" s="16"/>
      <c r="R121" s="16"/>
      <c r="S121" s="16"/>
      <c r="T121" s="16"/>
      <c r="U121" s="16"/>
      <c r="V121" s="16"/>
      <c r="W121" s="16"/>
      <c r="X121" s="16"/>
      <c r="Y121" s="16"/>
      <c r="Z121" s="16"/>
    </row>
    <row r="122" spans="1:26" ht="30" customHeight="1">
      <c r="A122" s="30"/>
      <c r="B122" s="30"/>
      <c r="C122" s="31"/>
      <c r="D122" s="31"/>
      <c r="E122" s="31"/>
      <c r="F122" s="31"/>
      <c r="G122" s="31"/>
      <c r="H122" s="31"/>
      <c r="I122" s="16"/>
      <c r="J122" s="16"/>
      <c r="K122" s="16"/>
      <c r="L122" s="16"/>
      <c r="M122" s="16"/>
      <c r="N122" s="16"/>
      <c r="O122" s="16"/>
      <c r="P122" s="16"/>
      <c r="Q122" s="16"/>
      <c r="R122" s="16"/>
      <c r="S122" s="16"/>
      <c r="T122" s="16"/>
      <c r="U122" s="16"/>
      <c r="V122" s="16"/>
      <c r="W122" s="16"/>
      <c r="X122" s="16"/>
      <c r="Y122" s="16"/>
      <c r="Z122" s="16"/>
    </row>
    <row r="123" spans="1:26" ht="30" customHeight="1">
      <c r="A123" s="30"/>
      <c r="B123" s="30"/>
      <c r="C123" s="31"/>
      <c r="D123" s="31"/>
      <c r="E123" s="31"/>
      <c r="F123" s="31"/>
      <c r="G123" s="31"/>
      <c r="H123" s="31"/>
      <c r="I123" s="16"/>
      <c r="J123" s="16"/>
      <c r="K123" s="16"/>
      <c r="L123" s="16"/>
      <c r="M123" s="16"/>
      <c r="N123" s="16"/>
      <c r="O123" s="16"/>
      <c r="P123" s="16"/>
      <c r="Q123" s="16"/>
      <c r="R123" s="16"/>
      <c r="S123" s="16"/>
      <c r="T123" s="16"/>
      <c r="U123" s="16"/>
      <c r="V123" s="16"/>
      <c r="W123" s="16"/>
      <c r="X123" s="16"/>
      <c r="Y123" s="16"/>
      <c r="Z123" s="16"/>
    </row>
    <row r="124" spans="1:26" ht="30" customHeight="1">
      <c r="A124" s="30"/>
      <c r="B124" s="30"/>
      <c r="C124" s="31"/>
      <c r="D124" s="31"/>
      <c r="E124" s="31"/>
      <c r="F124" s="31"/>
      <c r="G124" s="31"/>
      <c r="H124" s="31"/>
      <c r="I124" s="16"/>
      <c r="J124" s="16"/>
      <c r="K124" s="16"/>
      <c r="L124" s="16"/>
      <c r="M124" s="16"/>
      <c r="N124" s="16"/>
      <c r="O124" s="16"/>
      <c r="P124" s="16"/>
      <c r="Q124" s="16"/>
      <c r="R124" s="16"/>
      <c r="S124" s="16"/>
      <c r="T124" s="16"/>
      <c r="U124" s="16"/>
      <c r="V124" s="16"/>
      <c r="W124" s="16"/>
      <c r="X124" s="16"/>
      <c r="Y124" s="16"/>
      <c r="Z124" s="16"/>
    </row>
    <row r="125" spans="1:26" ht="30" customHeight="1">
      <c r="A125" s="30"/>
      <c r="B125" s="30"/>
      <c r="C125" s="31"/>
      <c r="D125" s="31"/>
      <c r="E125" s="31"/>
      <c r="F125" s="31"/>
      <c r="G125" s="31"/>
      <c r="H125" s="31"/>
      <c r="I125" s="16"/>
      <c r="J125" s="16"/>
      <c r="K125" s="16"/>
      <c r="L125" s="16"/>
      <c r="M125" s="16"/>
      <c r="N125" s="16"/>
      <c r="O125" s="16"/>
      <c r="P125" s="16"/>
      <c r="Q125" s="16"/>
      <c r="R125" s="16"/>
      <c r="S125" s="16"/>
      <c r="T125" s="16"/>
      <c r="U125" s="16"/>
      <c r="V125" s="16"/>
      <c r="W125" s="16"/>
      <c r="X125" s="16"/>
      <c r="Y125" s="16"/>
      <c r="Z125" s="16"/>
    </row>
    <row r="126" spans="1:26" ht="30" customHeight="1">
      <c r="A126" s="30"/>
      <c r="B126" s="30"/>
      <c r="C126" s="31"/>
      <c r="D126" s="31"/>
      <c r="E126" s="31"/>
      <c r="F126" s="31"/>
      <c r="G126" s="31"/>
      <c r="H126" s="31"/>
      <c r="I126" s="16"/>
      <c r="J126" s="16"/>
      <c r="K126" s="16"/>
      <c r="L126" s="16"/>
      <c r="M126" s="16"/>
      <c r="N126" s="16"/>
      <c r="O126" s="16"/>
      <c r="P126" s="16"/>
      <c r="Q126" s="16"/>
      <c r="R126" s="16"/>
      <c r="S126" s="16"/>
      <c r="T126" s="16"/>
      <c r="U126" s="16"/>
      <c r="V126" s="16"/>
      <c r="W126" s="16"/>
      <c r="X126" s="16"/>
      <c r="Y126" s="16"/>
      <c r="Z126" s="16"/>
    </row>
    <row r="127" spans="1:26" ht="30" customHeight="1">
      <c r="A127" s="30"/>
      <c r="B127" s="30"/>
      <c r="C127" s="31"/>
      <c r="D127" s="31"/>
      <c r="E127" s="31"/>
      <c r="F127" s="31"/>
      <c r="G127" s="31"/>
      <c r="H127" s="31"/>
      <c r="I127" s="16"/>
      <c r="J127" s="16"/>
      <c r="K127" s="16"/>
      <c r="L127" s="16"/>
      <c r="M127" s="16"/>
      <c r="N127" s="16"/>
      <c r="O127" s="16"/>
      <c r="P127" s="16"/>
      <c r="Q127" s="16"/>
      <c r="R127" s="16"/>
      <c r="S127" s="16"/>
      <c r="T127" s="16"/>
      <c r="U127" s="16"/>
      <c r="V127" s="16"/>
      <c r="W127" s="16"/>
      <c r="X127" s="16"/>
      <c r="Y127" s="16"/>
      <c r="Z127" s="16"/>
    </row>
    <row r="128" spans="1:26" ht="30" customHeight="1">
      <c r="A128" s="30"/>
      <c r="B128" s="30"/>
      <c r="C128" s="31"/>
      <c r="D128" s="31"/>
      <c r="E128" s="31"/>
      <c r="F128" s="31"/>
      <c r="G128" s="31"/>
      <c r="H128" s="31"/>
      <c r="I128" s="16"/>
      <c r="J128" s="16"/>
      <c r="K128" s="16"/>
      <c r="L128" s="16"/>
      <c r="M128" s="16"/>
      <c r="N128" s="16"/>
      <c r="O128" s="16"/>
      <c r="P128" s="16"/>
      <c r="Q128" s="16"/>
      <c r="R128" s="16"/>
      <c r="S128" s="16"/>
      <c r="T128" s="16"/>
      <c r="U128" s="16"/>
      <c r="V128" s="16"/>
      <c r="W128" s="16"/>
      <c r="X128" s="16"/>
      <c r="Y128" s="16"/>
      <c r="Z128" s="16"/>
    </row>
    <row r="129" spans="1:26" ht="30" customHeight="1">
      <c r="A129" s="30"/>
      <c r="B129" s="30"/>
      <c r="C129" s="31"/>
      <c r="D129" s="31"/>
      <c r="E129" s="31"/>
      <c r="F129" s="31"/>
      <c r="G129" s="31"/>
      <c r="H129" s="31"/>
      <c r="I129" s="16"/>
      <c r="J129" s="16"/>
      <c r="K129" s="16"/>
      <c r="L129" s="16"/>
      <c r="M129" s="16"/>
      <c r="N129" s="16"/>
      <c r="O129" s="16"/>
      <c r="P129" s="16"/>
      <c r="Q129" s="16"/>
      <c r="R129" s="16"/>
      <c r="S129" s="16"/>
      <c r="T129" s="16"/>
      <c r="U129" s="16"/>
      <c r="V129" s="16"/>
      <c r="W129" s="16"/>
      <c r="X129" s="16"/>
      <c r="Y129" s="16"/>
      <c r="Z129" s="16"/>
    </row>
    <row r="130" spans="1:26" ht="30" customHeight="1">
      <c r="A130" s="30"/>
      <c r="B130" s="30"/>
      <c r="C130" s="31"/>
      <c r="D130" s="31"/>
      <c r="E130" s="31"/>
      <c r="F130" s="31"/>
      <c r="G130" s="31"/>
      <c r="H130" s="31"/>
      <c r="I130" s="16"/>
      <c r="J130" s="16"/>
      <c r="K130" s="16"/>
      <c r="L130" s="16"/>
      <c r="M130" s="16"/>
      <c r="N130" s="16"/>
      <c r="O130" s="16"/>
      <c r="P130" s="16"/>
      <c r="Q130" s="16"/>
      <c r="R130" s="16"/>
      <c r="S130" s="16"/>
      <c r="T130" s="16"/>
      <c r="U130" s="16"/>
      <c r="V130" s="16"/>
      <c r="W130" s="16"/>
      <c r="X130" s="16"/>
      <c r="Y130" s="16"/>
      <c r="Z130" s="16"/>
    </row>
    <row r="131" spans="1:26" ht="30" customHeight="1">
      <c r="A131" s="30"/>
      <c r="B131" s="30"/>
      <c r="C131" s="31"/>
      <c r="D131" s="31"/>
      <c r="E131" s="31"/>
      <c r="F131" s="31"/>
      <c r="G131" s="31"/>
      <c r="H131" s="31"/>
      <c r="I131" s="16"/>
      <c r="J131" s="16"/>
      <c r="K131" s="16"/>
      <c r="L131" s="16"/>
      <c r="M131" s="16"/>
      <c r="N131" s="16"/>
      <c r="O131" s="16"/>
      <c r="P131" s="16"/>
      <c r="Q131" s="16"/>
      <c r="R131" s="16"/>
      <c r="S131" s="16"/>
      <c r="T131" s="16"/>
      <c r="U131" s="16"/>
      <c r="V131" s="16"/>
      <c r="W131" s="16"/>
      <c r="X131" s="16"/>
      <c r="Y131" s="16"/>
      <c r="Z131" s="16"/>
    </row>
    <row r="132" spans="1:26" ht="30" customHeight="1">
      <c r="A132" s="30"/>
      <c r="B132" s="30"/>
      <c r="C132" s="31"/>
      <c r="D132" s="31"/>
      <c r="E132" s="31"/>
      <c r="F132" s="31"/>
      <c r="G132" s="31"/>
      <c r="H132" s="31"/>
      <c r="I132" s="16"/>
      <c r="J132" s="16"/>
      <c r="K132" s="16"/>
      <c r="L132" s="16"/>
      <c r="M132" s="16"/>
      <c r="N132" s="16"/>
      <c r="O132" s="16"/>
      <c r="P132" s="16"/>
      <c r="Q132" s="16"/>
      <c r="R132" s="16"/>
      <c r="S132" s="16"/>
      <c r="T132" s="16"/>
      <c r="U132" s="16"/>
      <c r="V132" s="16"/>
      <c r="W132" s="16"/>
      <c r="X132" s="16"/>
      <c r="Y132" s="16"/>
      <c r="Z132" s="16"/>
    </row>
    <row r="133" spans="1:26" ht="30" customHeight="1">
      <c r="A133" s="30"/>
      <c r="B133" s="30"/>
      <c r="C133" s="31"/>
      <c r="D133" s="31"/>
      <c r="E133" s="31"/>
      <c r="F133" s="31"/>
      <c r="G133" s="31"/>
      <c r="H133" s="31"/>
      <c r="I133" s="16"/>
      <c r="J133" s="16"/>
      <c r="K133" s="16"/>
      <c r="L133" s="16"/>
      <c r="M133" s="16"/>
      <c r="N133" s="16"/>
      <c r="O133" s="16"/>
      <c r="P133" s="16"/>
      <c r="Q133" s="16"/>
      <c r="R133" s="16"/>
      <c r="S133" s="16"/>
      <c r="T133" s="16"/>
      <c r="U133" s="16"/>
      <c r="V133" s="16"/>
      <c r="W133" s="16"/>
      <c r="X133" s="16"/>
      <c r="Y133" s="16"/>
      <c r="Z133" s="16"/>
    </row>
    <row r="134" spans="1:26" ht="30" customHeight="1">
      <c r="A134" s="30"/>
      <c r="B134" s="30"/>
      <c r="C134" s="31"/>
      <c r="D134" s="31"/>
      <c r="E134" s="31"/>
      <c r="F134" s="31"/>
      <c r="G134" s="31"/>
      <c r="H134" s="31"/>
      <c r="I134" s="16"/>
      <c r="J134" s="16"/>
      <c r="K134" s="16"/>
      <c r="L134" s="16"/>
      <c r="M134" s="16"/>
      <c r="N134" s="16"/>
      <c r="O134" s="16"/>
      <c r="P134" s="16"/>
      <c r="Q134" s="16"/>
      <c r="R134" s="16"/>
      <c r="S134" s="16"/>
      <c r="T134" s="16"/>
      <c r="U134" s="16"/>
      <c r="V134" s="16"/>
      <c r="W134" s="16"/>
      <c r="X134" s="16"/>
      <c r="Y134" s="16"/>
      <c r="Z134" s="16"/>
    </row>
    <row r="135" spans="1:26" ht="30" customHeight="1">
      <c r="A135" s="30"/>
      <c r="B135" s="30"/>
      <c r="C135" s="31"/>
      <c r="D135" s="31"/>
      <c r="E135" s="31"/>
      <c r="F135" s="31"/>
      <c r="G135" s="31"/>
      <c r="H135" s="31"/>
      <c r="I135" s="16"/>
      <c r="J135" s="16"/>
      <c r="K135" s="16"/>
      <c r="L135" s="16"/>
      <c r="M135" s="16"/>
      <c r="N135" s="16"/>
      <c r="O135" s="16"/>
      <c r="P135" s="16"/>
      <c r="Q135" s="16"/>
      <c r="R135" s="16"/>
      <c r="S135" s="16"/>
      <c r="T135" s="16"/>
      <c r="U135" s="16"/>
      <c r="V135" s="16"/>
      <c r="W135" s="16"/>
      <c r="X135" s="16"/>
      <c r="Y135" s="16"/>
      <c r="Z135" s="16"/>
    </row>
    <row r="136" spans="1:26" ht="30" customHeight="1">
      <c r="A136" s="30"/>
      <c r="B136" s="30"/>
      <c r="C136" s="31"/>
      <c r="D136" s="31"/>
      <c r="E136" s="31"/>
      <c r="F136" s="31"/>
      <c r="G136" s="31"/>
      <c r="H136" s="31"/>
      <c r="I136" s="16"/>
      <c r="J136" s="16"/>
      <c r="K136" s="16"/>
      <c r="L136" s="16"/>
      <c r="M136" s="16"/>
      <c r="N136" s="16"/>
      <c r="O136" s="16"/>
      <c r="P136" s="16"/>
      <c r="Q136" s="16"/>
      <c r="R136" s="16"/>
      <c r="S136" s="16"/>
      <c r="T136" s="16"/>
      <c r="U136" s="16"/>
      <c r="V136" s="16"/>
      <c r="W136" s="16"/>
      <c r="X136" s="16"/>
      <c r="Y136" s="16"/>
      <c r="Z136" s="16"/>
    </row>
    <row r="137" spans="1:26" ht="30" customHeight="1">
      <c r="A137" s="30"/>
      <c r="B137" s="30"/>
      <c r="C137" s="31"/>
      <c r="D137" s="31"/>
      <c r="E137" s="31"/>
      <c r="F137" s="31"/>
      <c r="G137" s="31"/>
      <c r="H137" s="31"/>
      <c r="I137" s="16"/>
      <c r="J137" s="16"/>
      <c r="K137" s="16"/>
      <c r="L137" s="16"/>
      <c r="M137" s="16"/>
      <c r="N137" s="16"/>
      <c r="O137" s="16"/>
      <c r="P137" s="16"/>
      <c r="Q137" s="16"/>
      <c r="R137" s="16"/>
      <c r="S137" s="16"/>
      <c r="T137" s="16"/>
      <c r="U137" s="16"/>
      <c r="V137" s="16"/>
      <c r="W137" s="16"/>
      <c r="X137" s="16"/>
      <c r="Y137" s="16"/>
      <c r="Z137" s="16"/>
    </row>
    <row r="138" spans="1:26" ht="30" customHeight="1">
      <c r="A138" s="30"/>
      <c r="B138" s="30"/>
      <c r="C138" s="31"/>
      <c r="D138" s="31"/>
      <c r="E138" s="31"/>
      <c r="F138" s="31"/>
      <c r="G138" s="31"/>
      <c r="H138" s="31"/>
      <c r="I138" s="16"/>
      <c r="J138" s="16"/>
      <c r="K138" s="16"/>
      <c r="L138" s="16"/>
      <c r="M138" s="16"/>
      <c r="N138" s="16"/>
      <c r="O138" s="16"/>
      <c r="P138" s="16"/>
      <c r="Q138" s="16"/>
      <c r="R138" s="16"/>
      <c r="S138" s="16"/>
      <c r="T138" s="16"/>
      <c r="U138" s="16"/>
      <c r="V138" s="16"/>
      <c r="W138" s="16"/>
      <c r="X138" s="16"/>
      <c r="Y138" s="16"/>
      <c r="Z138" s="16"/>
    </row>
    <row r="139" spans="1:26" ht="30" customHeight="1">
      <c r="A139" s="30"/>
      <c r="B139" s="30"/>
      <c r="C139" s="31"/>
      <c r="D139" s="31"/>
      <c r="E139" s="31"/>
      <c r="F139" s="31"/>
      <c r="G139" s="31"/>
      <c r="H139" s="31"/>
      <c r="I139" s="16"/>
      <c r="J139" s="16"/>
      <c r="K139" s="16"/>
      <c r="L139" s="16"/>
      <c r="M139" s="16"/>
      <c r="N139" s="16"/>
      <c r="O139" s="16"/>
      <c r="P139" s="16"/>
      <c r="Q139" s="16"/>
      <c r="R139" s="16"/>
      <c r="S139" s="16"/>
      <c r="T139" s="16"/>
      <c r="U139" s="16"/>
      <c r="V139" s="16"/>
      <c r="W139" s="16"/>
      <c r="X139" s="16"/>
      <c r="Y139" s="16"/>
      <c r="Z139" s="16"/>
    </row>
    <row r="140" spans="1:26" ht="30" customHeight="1">
      <c r="A140" s="30"/>
      <c r="B140" s="30"/>
      <c r="C140" s="31"/>
      <c r="D140" s="31"/>
      <c r="E140" s="31"/>
      <c r="F140" s="31"/>
      <c r="G140" s="31"/>
      <c r="H140" s="31"/>
      <c r="I140" s="16"/>
      <c r="J140" s="16"/>
      <c r="K140" s="16"/>
      <c r="L140" s="16"/>
      <c r="M140" s="16"/>
      <c r="N140" s="16"/>
      <c r="O140" s="16"/>
      <c r="P140" s="16"/>
      <c r="Q140" s="16"/>
      <c r="R140" s="16"/>
      <c r="S140" s="16"/>
      <c r="T140" s="16"/>
      <c r="U140" s="16"/>
      <c r="V140" s="16"/>
      <c r="W140" s="16"/>
      <c r="X140" s="16"/>
      <c r="Y140" s="16"/>
      <c r="Z140" s="16"/>
    </row>
    <row r="141" spans="1:26" ht="30" customHeight="1">
      <c r="A141" s="30"/>
      <c r="B141" s="30"/>
      <c r="C141" s="31"/>
      <c r="D141" s="31"/>
      <c r="E141" s="31"/>
      <c r="F141" s="31"/>
      <c r="G141" s="31"/>
      <c r="H141" s="31"/>
      <c r="I141" s="16"/>
      <c r="J141" s="16"/>
      <c r="K141" s="16"/>
      <c r="L141" s="16"/>
      <c r="M141" s="16"/>
      <c r="N141" s="16"/>
      <c r="O141" s="16"/>
      <c r="P141" s="16"/>
      <c r="Q141" s="16"/>
      <c r="R141" s="16"/>
      <c r="S141" s="16"/>
      <c r="T141" s="16"/>
      <c r="U141" s="16"/>
      <c r="V141" s="16"/>
      <c r="W141" s="16"/>
      <c r="X141" s="16"/>
      <c r="Y141" s="16"/>
      <c r="Z141" s="16"/>
    </row>
    <row r="142" spans="1:26" ht="30" customHeight="1">
      <c r="A142" s="30"/>
      <c r="B142" s="30"/>
      <c r="C142" s="31"/>
      <c r="D142" s="31"/>
      <c r="E142" s="31"/>
      <c r="F142" s="31"/>
      <c r="G142" s="31"/>
      <c r="H142" s="31"/>
      <c r="I142" s="16"/>
      <c r="J142" s="16"/>
      <c r="K142" s="16"/>
      <c r="L142" s="16"/>
      <c r="M142" s="16"/>
      <c r="N142" s="16"/>
      <c r="O142" s="16"/>
      <c r="P142" s="16"/>
      <c r="Q142" s="16"/>
      <c r="R142" s="16"/>
      <c r="S142" s="16"/>
      <c r="T142" s="16"/>
      <c r="U142" s="16"/>
      <c r="V142" s="16"/>
      <c r="W142" s="16"/>
      <c r="X142" s="16"/>
      <c r="Y142" s="16"/>
      <c r="Z142" s="16"/>
    </row>
    <row r="143" spans="1:26" ht="30" customHeight="1">
      <c r="A143" s="30"/>
      <c r="B143" s="30"/>
      <c r="C143" s="31"/>
      <c r="D143" s="31"/>
      <c r="E143" s="31"/>
      <c r="F143" s="31"/>
      <c r="G143" s="31"/>
      <c r="H143" s="31"/>
      <c r="I143" s="16"/>
      <c r="J143" s="16"/>
      <c r="K143" s="16"/>
      <c r="L143" s="16"/>
      <c r="M143" s="16"/>
      <c r="N143" s="16"/>
      <c r="O143" s="16"/>
      <c r="P143" s="16"/>
      <c r="Q143" s="16"/>
      <c r="R143" s="16"/>
      <c r="S143" s="16"/>
      <c r="T143" s="16"/>
      <c r="U143" s="16"/>
      <c r="V143" s="16"/>
      <c r="W143" s="16"/>
      <c r="X143" s="16"/>
      <c r="Y143" s="16"/>
      <c r="Z143" s="16"/>
    </row>
    <row r="144" spans="1:26" ht="30" customHeight="1">
      <c r="A144" s="30"/>
      <c r="B144" s="30"/>
      <c r="C144" s="31"/>
      <c r="D144" s="31"/>
      <c r="E144" s="31"/>
      <c r="F144" s="31"/>
      <c r="G144" s="31"/>
      <c r="H144" s="31"/>
      <c r="I144" s="16"/>
      <c r="J144" s="16"/>
      <c r="K144" s="16"/>
      <c r="L144" s="16"/>
      <c r="M144" s="16"/>
      <c r="N144" s="16"/>
      <c r="O144" s="16"/>
      <c r="P144" s="16"/>
      <c r="Q144" s="16"/>
      <c r="R144" s="16"/>
      <c r="S144" s="16"/>
      <c r="T144" s="16"/>
      <c r="U144" s="16"/>
      <c r="V144" s="16"/>
      <c r="W144" s="16"/>
      <c r="X144" s="16"/>
      <c r="Y144" s="16"/>
      <c r="Z144" s="16"/>
    </row>
    <row r="145" spans="1:26" ht="30" customHeight="1">
      <c r="A145" s="30"/>
      <c r="B145" s="30"/>
      <c r="C145" s="31"/>
      <c r="D145" s="31"/>
      <c r="E145" s="31"/>
      <c r="F145" s="31"/>
      <c r="G145" s="31"/>
      <c r="H145" s="31"/>
      <c r="I145" s="16"/>
      <c r="J145" s="16"/>
      <c r="K145" s="16"/>
      <c r="L145" s="16"/>
      <c r="M145" s="16"/>
      <c r="N145" s="16"/>
      <c r="O145" s="16"/>
      <c r="P145" s="16"/>
      <c r="Q145" s="16"/>
      <c r="R145" s="16"/>
      <c r="S145" s="16"/>
      <c r="T145" s="16"/>
      <c r="U145" s="16"/>
      <c r="V145" s="16"/>
      <c r="W145" s="16"/>
      <c r="X145" s="16"/>
      <c r="Y145" s="16"/>
      <c r="Z145" s="16"/>
    </row>
    <row r="146" spans="1:26" ht="30" customHeight="1">
      <c r="A146" s="30"/>
      <c r="B146" s="30"/>
      <c r="C146" s="31"/>
      <c r="D146" s="31"/>
      <c r="E146" s="31"/>
      <c r="F146" s="31"/>
      <c r="G146" s="31"/>
      <c r="H146" s="31"/>
      <c r="I146" s="16"/>
      <c r="J146" s="16"/>
      <c r="K146" s="16"/>
      <c r="L146" s="16"/>
      <c r="M146" s="16"/>
      <c r="N146" s="16"/>
      <c r="O146" s="16"/>
      <c r="P146" s="16"/>
      <c r="Q146" s="16"/>
      <c r="R146" s="16"/>
      <c r="S146" s="16"/>
      <c r="T146" s="16"/>
      <c r="U146" s="16"/>
      <c r="V146" s="16"/>
      <c r="W146" s="16"/>
      <c r="X146" s="16"/>
      <c r="Y146" s="16"/>
      <c r="Z146" s="16"/>
    </row>
    <row r="147" spans="1:26" ht="30" customHeight="1">
      <c r="A147" s="30"/>
      <c r="B147" s="30"/>
      <c r="C147" s="31"/>
      <c r="D147" s="31"/>
      <c r="E147" s="31"/>
      <c r="F147" s="31"/>
      <c r="G147" s="31"/>
      <c r="H147" s="31"/>
      <c r="I147" s="16"/>
      <c r="J147" s="16"/>
      <c r="K147" s="16"/>
      <c r="L147" s="16"/>
      <c r="M147" s="16"/>
      <c r="N147" s="16"/>
      <c r="O147" s="16"/>
      <c r="P147" s="16"/>
      <c r="Q147" s="16"/>
      <c r="R147" s="16"/>
      <c r="S147" s="16"/>
      <c r="T147" s="16"/>
      <c r="U147" s="16"/>
      <c r="V147" s="16"/>
      <c r="W147" s="16"/>
      <c r="X147" s="16"/>
      <c r="Y147" s="16"/>
      <c r="Z147" s="16"/>
    </row>
    <row r="148" spans="1:26" ht="30" customHeight="1">
      <c r="A148" s="30"/>
      <c r="B148" s="30"/>
      <c r="C148" s="31"/>
      <c r="D148" s="31"/>
      <c r="E148" s="31"/>
      <c r="F148" s="31"/>
      <c r="G148" s="31"/>
      <c r="H148" s="31"/>
      <c r="I148" s="16"/>
      <c r="J148" s="16"/>
      <c r="K148" s="16"/>
      <c r="L148" s="16"/>
      <c r="M148" s="16"/>
      <c r="N148" s="16"/>
      <c r="O148" s="16"/>
      <c r="P148" s="16"/>
      <c r="Q148" s="16"/>
      <c r="R148" s="16"/>
      <c r="S148" s="16"/>
      <c r="T148" s="16"/>
      <c r="U148" s="16"/>
      <c r="V148" s="16"/>
      <c r="W148" s="16"/>
      <c r="X148" s="16"/>
      <c r="Y148" s="16"/>
      <c r="Z148" s="16"/>
    </row>
    <row r="149" spans="1:26" ht="30" customHeight="1">
      <c r="A149" s="30"/>
      <c r="B149" s="30"/>
      <c r="C149" s="31"/>
      <c r="D149" s="31"/>
      <c r="E149" s="31"/>
      <c r="F149" s="31"/>
      <c r="G149" s="31"/>
      <c r="H149" s="31"/>
      <c r="I149" s="16"/>
      <c r="J149" s="16"/>
      <c r="K149" s="16"/>
      <c r="L149" s="16"/>
      <c r="M149" s="16"/>
      <c r="N149" s="16"/>
      <c r="O149" s="16"/>
      <c r="P149" s="16"/>
      <c r="Q149" s="16"/>
      <c r="R149" s="16"/>
      <c r="S149" s="16"/>
      <c r="T149" s="16"/>
      <c r="U149" s="16"/>
      <c r="V149" s="16"/>
      <c r="W149" s="16"/>
      <c r="X149" s="16"/>
      <c r="Y149" s="16"/>
      <c r="Z149" s="16"/>
    </row>
    <row r="150" spans="1:26" ht="30" customHeight="1">
      <c r="A150" s="30"/>
      <c r="B150" s="30"/>
      <c r="C150" s="31"/>
      <c r="D150" s="31"/>
      <c r="E150" s="31"/>
      <c r="F150" s="31"/>
      <c r="G150" s="31"/>
      <c r="H150" s="31"/>
      <c r="I150" s="16"/>
      <c r="J150" s="16"/>
      <c r="K150" s="16"/>
      <c r="L150" s="16"/>
      <c r="M150" s="16"/>
      <c r="N150" s="16"/>
      <c r="O150" s="16"/>
      <c r="P150" s="16"/>
      <c r="Q150" s="16"/>
      <c r="R150" s="16"/>
      <c r="S150" s="16"/>
      <c r="T150" s="16"/>
      <c r="U150" s="16"/>
      <c r="V150" s="16"/>
      <c r="W150" s="16"/>
      <c r="X150" s="16"/>
      <c r="Y150" s="16"/>
      <c r="Z150" s="16"/>
    </row>
  </sheetData>
  <sheetProtection algorithmName="SHA-512" hashValue="hlYQ33dduhcTVlw54kNQXMJrvq1f+bz+z4aDhpNWgul0EcqkmW5USIg8LxHeZNFAFTCBXIc+8hwEuw7YygU5pg==" saltValue="TFU7Guq3XqmEXgnLVtcvBw==" spinCount="100000" sheet="1" objects="1" scenarios="1" selectLockedCells="1" autoFilter="0"/>
  <conditionalFormatting sqref="B2:B99">
    <cfRule type="containsText" dxfId="43" priority="1" operator="containsText" text="RECOVER (RC)">
      <formula>NOT(ISERROR(SEARCH("RECOVER (RC)",B2)))</formula>
    </cfRule>
    <cfRule type="containsText" dxfId="42" priority="2" operator="containsText" text="RESPOND (RS)">
      <formula>NOT(ISERROR(SEARCH("RESPOND (RS)",B2)))</formula>
    </cfRule>
    <cfRule type="containsText" dxfId="41" priority="3" operator="containsText" text="DETECT (DE)">
      <formula>NOT(ISERROR(SEARCH("DETECT (DE)",B2)))</formula>
    </cfRule>
    <cfRule type="containsText" dxfId="40" priority="4" operator="containsText" text="PROTECT (PR)">
      <formula>NOT(ISERROR(SEARCH("PROTECT (PR)",B2)))</formula>
    </cfRule>
    <cfRule type="containsText" dxfId="39" priority="5" operator="containsText" text="IDENTIFY (ID)">
      <formula>NOT(ISERROR(SEARCH("IDENTIFY (ID)",B2)))</formula>
    </cfRule>
  </conditionalFormatting>
  <dataValidations count="1">
    <dataValidation type="list" allowBlank="1" showInputMessage="1" showErrorMessage="1" sqref="E2:E99" xr:uid="{00000000-0002-0000-0200-000000000000}">
      <formula1>Maturity</formula1>
    </dataValidation>
  </dataValidations>
  <pageMargins left="0.7" right="0.7" top="0.75" bottom="0.75" header="0.3" footer="0.3"/>
  <pageSetup paperSize="9" orientation="portrait" r:id="rId1"/>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Z125"/>
  <sheetViews>
    <sheetView showGridLines="0" showRowColHeaders="0" zoomScaleNormal="100" workbookViewId="0"/>
  </sheetViews>
  <sheetFormatPr defaultRowHeight="15.6"/>
  <cols>
    <col min="1" max="1" width="3.125" customWidth="1"/>
    <col min="2" max="2" width="40.75" bestFit="1" customWidth="1"/>
    <col min="3" max="3" width="8.25" style="10" bestFit="1" customWidth="1"/>
    <col min="4" max="4" width="20.375" style="9" bestFit="1" customWidth="1"/>
  </cols>
  <sheetData>
    <row r="1" spans="1:26" ht="61.15" customHeight="1">
      <c r="A1" s="38"/>
      <c r="B1" s="38"/>
      <c r="C1" s="38"/>
      <c r="D1" s="38"/>
      <c r="E1" s="38"/>
      <c r="F1" s="38"/>
      <c r="G1" s="38"/>
      <c r="H1" s="38"/>
      <c r="I1" s="38"/>
      <c r="J1" s="38"/>
      <c r="K1" s="38"/>
      <c r="L1" s="38"/>
      <c r="M1" s="38"/>
      <c r="N1" s="38"/>
      <c r="O1" s="38"/>
      <c r="P1" s="38"/>
      <c r="Q1" s="38"/>
      <c r="R1" s="38"/>
      <c r="S1" s="38"/>
      <c r="T1" s="38"/>
      <c r="U1" s="38"/>
      <c r="V1" s="38"/>
      <c r="W1" s="38"/>
      <c r="X1" s="38"/>
      <c r="Y1" s="38"/>
      <c r="Z1" s="38"/>
    </row>
    <row r="2" spans="1:26">
      <c r="A2" s="38"/>
      <c r="B2" s="38"/>
      <c r="C2" s="38"/>
      <c r="D2" s="38"/>
      <c r="E2" s="38"/>
      <c r="F2" s="38"/>
      <c r="G2" s="38"/>
      <c r="H2" s="38"/>
      <c r="I2" s="38"/>
      <c r="J2" s="38"/>
      <c r="K2" s="38"/>
      <c r="L2" s="38"/>
      <c r="M2" s="38"/>
      <c r="N2" s="38"/>
      <c r="O2" s="38"/>
      <c r="P2" s="38"/>
      <c r="Q2" s="38"/>
      <c r="R2" s="38"/>
      <c r="S2" s="38"/>
      <c r="T2" s="38"/>
      <c r="U2" s="38"/>
      <c r="V2" s="38"/>
      <c r="W2" s="38"/>
      <c r="X2" s="38"/>
      <c r="Y2" s="38"/>
      <c r="Z2" s="38"/>
    </row>
    <row r="3" spans="1:26" ht="31.15">
      <c r="A3" s="16"/>
      <c r="B3" s="19" t="s">
        <v>133</v>
      </c>
      <c r="C3" s="12" t="str">
        <f>IF(SUM(Table3[Maturity])&lt;&gt;0, AVERAGE(Table3[Maturity]), "")</f>
        <v/>
      </c>
      <c r="D3" s="11" t="str">
        <f>IF(C3&lt;&gt;"", INDEX(Table2[Rating], 6-INT(LEFT(C3, 1))), "")</f>
        <v/>
      </c>
      <c r="E3" s="16"/>
      <c r="F3" s="16"/>
      <c r="G3" s="16"/>
      <c r="H3" s="16"/>
      <c r="I3" s="16"/>
      <c r="J3" s="16"/>
      <c r="K3" s="16"/>
      <c r="L3" s="16"/>
      <c r="M3" s="16"/>
      <c r="N3" s="16"/>
      <c r="O3" s="16"/>
      <c r="P3" s="16"/>
      <c r="Q3" s="16"/>
      <c r="R3" s="16"/>
      <c r="S3" s="16"/>
      <c r="T3" s="16"/>
      <c r="U3" s="16"/>
      <c r="V3" s="16"/>
      <c r="W3" s="16"/>
      <c r="X3" s="16"/>
      <c r="Y3" s="16"/>
      <c r="Z3" s="16"/>
    </row>
    <row r="4" spans="1:26">
      <c r="A4" s="16"/>
      <c r="B4" s="16"/>
      <c r="C4" s="17"/>
      <c r="D4" s="18"/>
      <c r="E4" s="16"/>
      <c r="F4" s="16"/>
      <c r="G4" s="16"/>
      <c r="H4" s="16"/>
      <c r="I4" s="16"/>
      <c r="J4" s="16"/>
      <c r="K4" s="16"/>
      <c r="L4" s="16"/>
      <c r="M4" s="16"/>
      <c r="N4" s="16"/>
      <c r="O4" s="16"/>
      <c r="P4" s="16"/>
      <c r="Q4" s="16"/>
      <c r="R4" s="16"/>
      <c r="S4" s="16"/>
      <c r="T4" s="16"/>
      <c r="U4" s="16"/>
      <c r="V4" s="16"/>
      <c r="W4" s="16"/>
      <c r="X4" s="16"/>
      <c r="Y4" s="16"/>
      <c r="Z4" s="16"/>
    </row>
    <row r="5" spans="1:26">
      <c r="A5" s="16"/>
      <c r="B5" s="23" t="s">
        <v>1</v>
      </c>
      <c r="C5" s="21" t="s">
        <v>4</v>
      </c>
      <c r="D5" s="20" t="s">
        <v>134</v>
      </c>
      <c r="E5" s="16"/>
      <c r="F5" s="16"/>
      <c r="G5" s="16"/>
      <c r="H5" s="16"/>
      <c r="I5" s="16"/>
      <c r="J5" s="16"/>
      <c r="K5" s="16"/>
      <c r="L5" s="16"/>
      <c r="M5" s="16"/>
      <c r="N5" s="16"/>
      <c r="O5" s="16"/>
      <c r="P5" s="16"/>
      <c r="Q5" s="16"/>
      <c r="R5" s="16"/>
      <c r="S5" s="16"/>
      <c r="T5" s="16"/>
      <c r="U5" s="16"/>
      <c r="V5" s="16"/>
      <c r="W5" s="16"/>
      <c r="X5" s="16"/>
      <c r="Y5" s="16"/>
      <c r="Z5" s="16"/>
    </row>
    <row r="6" spans="1:26">
      <c r="A6" s="16"/>
      <c r="B6" s="7" t="s">
        <v>8</v>
      </c>
      <c r="C6" s="6" t="str">
        <f>IF(SUMPRODUCT(--(Table1[Function]=Table3[[#This Row],[Function]]),--(Table1[Calculate]&lt;&gt;""))&lt;&gt;0, AVERAGEIF(Table1[Function], Table3[[#This Row],[Function]],Table1[Calculate]), "")</f>
        <v/>
      </c>
      <c r="D6" s="8" t="str">
        <f>IF(C6&lt;&gt;"", VLOOKUP(INT(ROUND(C6,0)),Data!$A$2:$B$7,2,FALSE),"")</f>
        <v/>
      </c>
      <c r="E6" s="16"/>
      <c r="F6" s="16"/>
      <c r="G6" s="16"/>
      <c r="H6" s="16"/>
      <c r="I6" s="16"/>
      <c r="J6" s="16"/>
      <c r="K6" s="16"/>
      <c r="L6" s="16"/>
      <c r="M6" s="16"/>
      <c r="N6" s="16"/>
      <c r="O6" s="16"/>
      <c r="P6" s="16"/>
      <c r="Q6" s="16"/>
      <c r="R6" s="16"/>
      <c r="S6" s="16"/>
      <c r="T6" s="16"/>
      <c r="U6" s="16"/>
      <c r="V6" s="16"/>
      <c r="W6" s="16"/>
      <c r="X6" s="16"/>
      <c r="Y6" s="16"/>
      <c r="Z6" s="16"/>
    </row>
    <row r="7" spans="1:26">
      <c r="A7" s="16"/>
      <c r="B7" s="7" t="s">
        <v>38</v>
      </c>
      <c r="C7" s="6" t="str">
        <f>IF(SUMPRODUCT(--(Table1[Function]=Table3[[#This Row],[Function]]),--(Table1[Calculate]&lt;&gt;""))&lt;&gt;0, AVERAGEIF(Table1[Function], Table3[[#This Row],[Function]],Table1[Calculate]), "")</f>
        <v/>
      </c>
      <c r="D7" s="8" t="str">
        <f>IF(C7&lt;&gt;"", VLOOKUP(INT(ROUND(C7,0)),Data!$A$2:$B$7,2,FALSE),"")</f>
        <v/>
      </c>
      <c r="E7" s="16"/>
      <c r="F7" s="16"/>
      <c r="G7" s="16"/>
      <c r="H7" s="16"/>
      <c r="I7" s="16"/>
      <c r="J7" s="16"/>
      <c r="K7" s="16"/>
      <c r="L7" s="16"/>
      <c r="M7" s="16"/>
      <c r="N7" s="16"/>
      <c r="O7" s="16"/>
      <c r="P7" s="16"/>
      <c r="Q7" s="16"/>
      <c r="R7" s="16"/>
      <c r="S7" s="16"/>
      <c r="T7" s="16"/>
      <c r="U7" s="16"/>
      <c r="V7" s="16"/>
      <c r="W7" s="16"/>
      <c r="X7" s="16"/>
      <c r="Y7" s="16"/>
      <c r="Z7" s="16"/>
    </row>
    <row r="8" spans="1:26">
      <c r="A8" s="16"/>
      <c r="B8" s="7" t="s">
        <v>80</v>
      </c>
      <c r="C8" s="6" t="str">
        <f>IF(SUMPRODUCT(--(Table1[Function]=Table3[[#This Row],[Function]]),--(Table1[Calculate]&lt;&gt;""))&lt;&gt;0, AVERAGEIF(Table1[Function], Table3[[#This Row],[Function]],Table1[Calculate]), "")</f>
        <v/>
      </c>
      <c r="D8" s="8" t="str">
        <f>IF(C8&lt;&gt;"", VLOOKUP(INT(ROUND(C8,0)),Data!$A$2:$B$7,2,FALSE),"")</f>
        <v/>
      </c>
      <c r="E8" s="16"/>
      <c r="F8" s="16"/>
      <c r="G8" s="16"/>
      <c r="H8" s="16"/>
      <c r="I8" s="16"/>
      <c r="J8" s="16"/>
      <c r="K8" s="16"/>
      <c r="L8" s="16"/>
      <c r="M8" s="16"/>
      <c r="N8" s="16"/>
      <c r="O8" s="16"/>
      <c r="P8" s="16"/>
      <c r="Q8" s="16"/>
      <c r="R8" s="16"/>
      <c r="S8" s="16"/>
      <c r="T8" s="16"/>
      <c r="U8" s="16"/>
      <c r="V8" s="16"/>
      <c r="W8" s="16"/>
      <c r="X8" s="16"/>
      <c r="Y8" s="16"/>
      <c r="Z8" s="16"/>
    </row>
    <row r="9" spans="1:26">
      <c r="A9" s="16"/>
      <c r="B9" s="7" t="s">
        <v>102</v>
      </c>
      <c r="C9" s="6" t="str">
        <f>IF(SUMPRODUCT(--(Table1[Function]=Table3[[#This Row],[Function]]),--(Table1[Calculate]&lt;&gt;""))&lt;&gt;0, AVERAGEIF(Table1[Function], Table3[[#This Row],[Function]],Table1[Calculate]), "")</f>
        <v/>
      </c>
      <c r="D9" s="8" t="str">
        <f>IF(C9&lt;&gt;"", VLOOKUP(INT(ROUND(C9,0)),Data!$A$2:$B$7,2,FALSE),"")</f>
        <v/>
      </c>
      <c r="E9" s="16"/>
      <c r="F9" s="16"/>
      <c r="G9" s="16"/>
      <c r="H9" s="16"/>
      <c r="I9" s="16"/>
      <c r="J9" s="16"/>
      <c r="K9" s="16"/>
      <c r="L9" s="16"/>
      <c r="M9" s="16"/>
      <c r="N9" s="16"/>
      <c r="O9" s="16"/>
      <c r="P9" s="16"/>
      <c r="Q9" s="16"/>
      <c r="R9" s="16"/>
      <c r="S9" s="16"/>
      <c r="T9" s="16"/>
      <c r="U9" s="16"/>
      <c r="V9" s="16"/>
      <c r="W9" s="16"/>
      <c r="X9" s="16"/>
      <c r="Y9" s="16"/>
      <c r="Z9" s="16"/>
    </row>
    <row r="10" spans="1:26">
      <c r="A10" s="16"/>
      <c r="B10" s="7" t="s">
        <v>123</v>
      </c>
      <c r="C10" s="6" t="str">
        <f>IF(SUMPRODUCT(--(Table1[Function]=Table3[[#This Row],[Function]]),--(Table1[Calculate]&lt;&gt;""))&lt;&gt;0, AVERAGEIF(Table1[Function], Table3[[#This Row],[Function]],Table1[Calculate]), "")</f>
        <v/>
      </c>
      <c r="D10" s="8" t="str">
        <f>IF(C10&lt;&gt;"", VLOOKUP(INT(ROUND(C10,0)),Data!$A$2:$B$7,2,FALSE),"")</f>
        <v/>
      </c>
      <c r="E10" s="16"/>
      <c r="F10" s="16"/>
      <c r="G10" s="16"/>
      <c r="H10" s="16"/>
      <c r="I10" s="16"/>
      <c r="J10" s="16"/>
      <c r="K10" s="16"/>
      <c r="L10" s="16"/>
      <c r="M10" s="16"/>
      <c r="N10" s="16"/>
      <c r="O10" s="16"/>
      <c r="P10" s="16"/>
      <c r="Q10" s="16"/>
      <c r="R10" s="16"/>
      <c r="S10" s="16"/>
      <c r="T10" s="16"/>
      <c r="U10" s="16"/>
      <c r="V10" s="16"/>
      <c r="W10" s="16"/>
      <c r="X10" s="16"/>
      <c r="Y10" s="16"/>
      <c r="Z10" s="16"/>
    </row>
    <row r="11" spans="1:26">
      <c r="A11" s="16"/>
      <c r="B11" s="16"/>
      <c r="C11" s="17"/>
      <c r="D11" s="18"/>
      <c r="E11" s="16"/>
      <c r="F11" s="16"/>
      <c r="G11" s="16"/>
      <c r="H11" s="16"/>
      <c r="I11" s="16"/>
      <c r="J11" s="16"/>
      <c r="K11" s="16"/>
      <c r="L11" s="16"/>
      <c r="M11" s="16"/>
      <c r="N11" s="16"/>
      <c r="O11" s="16"/>
      <c r="P11" s="16"/>
      <c r="Q11" s="16"/>
      <c r="R11" s="16"/>
      <c r="S11" s="16"/>
      <c r="T11" s="16"/>
      <c r="U11" s="16"/>
      <c r="V11" s="16"/>
      <c r="W11" s="16"/>
      <c r="X11" s="16"/>
      <c r="Y11" s="16"/>
      <c r="Z11" s="16"/>
    </row>
    <row r="12" spans="1:26" ht="16.149999999999999" thickBot="1">
      <c r="A12" s="16"/>
      <c r="B12" s="20" t="s">
        <v>2</v>
      </c>
      <c r="C12" s="21" t="s">
        <v>4</v>
      </c>
      <c r="D12" s="20" t="s">
        <v>134</v>
      </c>
      <c r="E12" s="16"/>
      <c r="F12" s="16"/>
      <c r="G12" s="16"/>
      <c r="H12" s="16"/>
      <c r="I12" s="16"/>
      <c r="J12" s="16"/>
      <c r="K12" s="16"/>
      <c r="L12" s="16"/>
      <c r="M12" s="16"/>
      <c r="N12" s="16"/>
      <c r="O12" s="16"/>
      <c r="P12" s="16"/>
      <c r="Q12" s="16"/>
      <c r="R12" s="16"/>
      <c r="S12" s="16"/>
      <c r="T12" s="16"/>
      <c r="U12" s="16"/>
      <c r="V12" s="16"/>
      <c r="W12" s="16"/>
      <c r="X12" s="16"/>
      <c r="Y12" s="16"/>
      <c r="Z12" s="16"/>
    </row>
    <row r="13" spans="1:26" ht="16.5" customHeight="1">
      <c r="A13" s="35" t="s">
        <v>8</v>
      </c>
      <c r="B13" s="15" t="s">
        <v>9</v>
      </c>
      <c r="C13" s="13" t="str">
        <f>IF(SUMPRODUCT(--(Table1[Category]=Table4[[#This Row],[Category]]),--(Table1[Maturity]&lt;&gt;""))&lt;&gt;0, AVERAGEIF(Table1[Category], Table4[[#This Row],[Category]],Table1[Calculate]), "")</f>
        <v/>
      </c>
      <c r="D13" s="14" t="str">
        <f>IF(C13&lt;&gt;"", VLOOKUP(INT(ROUND(C13,0)),Data!$A$2:$B$7,2,FALSE),"")</f>
        <v/>
      </c>
      <c r="E13" s="16"/>
      <c r="F13" s="16"/>
      <c r="G13" s="16"/>
      <c r="H13" s="16"/>
      <c r="I13" s="16"/>
      <c r="J13" s="16"/>
      <c r="K13" s="16"/>
      <c r="L13" s="16"/>
      <c r="M13" s="16"/>
      <c r="N13" s="16"/>
      <c r="O13" s="16"/>
      <c r="P13" s="16"/>
      <c r="Q13" s="16"/>
      <c r="R13" s="16"/>
      <c r="S13" s="16"/>
      <c r="T13" s="16"/>
      <c r="U13" s="16"/>
      <c r="V13" s="16"/>
      <c r="W13" s="16"/>
      <c r="X13" s="16"/>
      <c r="Y13" s="16"/>
      <c r="Z13" s="16"/>
    </row>
    <row r="14" spans="1:26">
      <c r="A14" s="36"/>
      <c r="B14" s="15" t="s">
        <v>16</v>
      </c>
      <c r="C14" s="13" t="str">
        <f>IF(SUMPRODUCT(--(Table1[Category]=Table4[[#This Row],[Category]]),--(Table1[Maturity]&lt;&gt;""))&lt;&gt;0, AVERAGEIF(Table1[Category], Table4[[#This Row],[Category]],Table1[Calculate]), "")</f>
        <v/>
      </c>
      <c r="D14" s="14" t="str">
        <f>IF(C14&lt;&gt;"", VLOOKUP(INT(ROUND(C14,0)),Data!$A$2:$B$7,2,FALSE),"")</f>
        <v/>
      </c>
      <c r="E14" s="16"/>
      <c r="F14" s="16"/>
      <c r="G14" s="16"/>
      <c r="H14" s="16"/>
      <c r="I14" s="16"/>
      <c r="J14" s="16"/>
      <c r="K14" s="16"/>
      <c r="L14" s="16"/>
      <c r="M14" s="16"/>
      <c r="N14" s="16"/>
      <c r="O14" s="16"/>
      <c r="P14" s="16"/>
      <c r="Q14" s="16"/>
      <c r="R14" s="16"/>
      <c r="S14" s="16"/>
      <c r="T14" s="16"/>
      <c r="U14" s="16"/>
      <c r="V14" s="16"/>
      <c r="W14" s="16"/>
      <c r="X14" s="16"/>
      <c r="Y14" s="16"/>
      <c r="Z14" s="16"/>
    </row>
    <row r="15" spans="1:26">
      <c r="A15" s="36"/>
      <c r="B15" s="15" t="s">
        <v>22</v>
      </c>
      <c r="C15" s="13" t="str">
        <f>IF(SUMPRODUCT(--(Table1[Category]=Table4[[#This Row],[Category]]),--(Table1[Maturity]&lt;&gt;""))&lt;&gt;0, AVERAGEIF(Table1[Category], Table4[[#This Row],[Category]],Table1[Calculate]), "")</f>
        <v/>
      </c>
      <c r="D15" s="14" t="str">
        <f>IF(C15&lt;&gt;"", VLOOKUP(INT(ROUND(C15,0)),Data!$A$2:$B$7,2,FALSE),"")</f>
        <v/>
      </c>
      <c r="E15" s="16"/>
      <c r="F15" s="16"/>
      <c r="G15" s="16"/>
      <c r="H15" s="16"/>
      <c r="I15" s="16"/>
      <c r="J15" s="16"/>
      <c r="K15" s="16"/>
      <c r="L15" s="16"/>
      <c r="M15" s="16"/>
      <c r="N15" s="16"/>
      <c r="O15" s="16"/>
      <c r="P15" s="16"/>
      <c r="Q15" s="16"/>
      <c r="R15" s="16"/>
      <c r="S15" s="16"/>
      <c r="T15" s="16"/>
      <c r="U15" s="16"/>
      <c r="V15" s="16"/>
      <c r="W15" s="16"/>
      <c r="X15" s="16"/>
      <c r="Y15" s="16"/>
      <c r="Z15" s="16"/>
    </row>
    <row r="16" spans="1:26">
      <c r="A16" s="36"/>
      <c r="B16" s="15" t="s">
        <v>27</v>
      </c>
      <c r="C16" s="13" t="str">
        <f>IF(SUMPRODUCT(--(Table1[Category]=Table4[[#This Row],[Category]]),--(Table1[Maturity]&lt;&gt;""))&lt;&gt;0, AVERAGEIF(Table1[Category], Table4[[#This Row],[Category]],Table1[Calculate]), "")</f>
        <v/>
      </c>
      <c r="D16" s="14" t="str">
        <f>IF(C16&lt;&gt;"", VLOOKUP(INT(ROUND(C16,0)),Data!$A$2:$B$7,2,FALSE),"")</f>
        <v/>
      </c>
      <c r="E16" s="16"/>
      <c r="F16" s="16"/>
      <c r="G16" s="16"/>
      <c r="H16" s="16"/>
      <c r="I16" s="16"/>
      <c r="J16" s="16"/>
      <c r="K16" s="16"/>
      <c r="L16" s="16"/>
      <c r="M16" s="16"/>
      <c r="N16" s="16"/>
      <c r="O16" s="16"/>
      <c r="P16" s="16"/>
      <c r="Q16" s="16"/>
      <c r="R16" s="16"/>
      <c r="S16" s="16"/>
      <c r="T16" s="16"/>
      <c r="U16" s="16"/>
      <c r="V16" s="16"/>
      <c r="W16" s="16"/>
      <c r="X16" s="16"/>
      <c r="Y16" s="16"/>
      <c r="Z16" s="16"/>
    </row>
    <row r="17" spans="1:26" ht="16.149999999999999" thickBot="1">
      <c r="A17" s="37"/>
      <c r="B17" s="15" t="s">
        <v>34</v>
      </c>
      <c r="C17" s="13" t="str">
        <f>IF(SUMPRODUCT(--(Table1[Category]=Table4[[#This Row],[Category]]),--(Table1[Maturity]&lt;&gt;""))&lt;&gt;0, AVERAGEIF(Table1[Category], Table4[[#This Row],[Category]],Table1[Calculate]), "")</f>
        <v/>
      </c>
      <c r="D17" s="14" t="str">
        <f>IF(C17&lt;&gt;"", VLOOKUP(INT(ROUND(C17,0)),Data!$A$2:$B$7,2,FALSE),"")</f>
        <v/>
      </c>
      <c r="E17" s="16"/>
      <c r="F17" s="16"/>
      <c r="G17" s="16"/>
      <c r="H17" s="16"/>
      <c r="I17" s="16"/>
      <c r="J17" s="16"/>
      <c r="K17" s="16"/>
      <c r="L17" s="16"/>
      <c r="M17" s="16"/>
      <c r="N17" s="16"/>
      <c r="O17" s="16"/>
      <c r="P17" s="16"/>
      <c r="Q17" s="16"/>
      <c r="R17" s="16"/>
      <c r="S17" s="16"/>
      <c r="T17" s="16"/>
      <c r="U17" s="16"/>
      <c r="V17" s="16"/>
      <c r="W17" s="16"/>
      <c r="X17" s="16"/>
      <c r="Y17" s="16"/>
      <c r="Z17" s="16"/>
    </row>
    <row r="18" spans="1:26">
      <c r="A18" s="35" t="s">
        <v>38</v>
      </c>
      <c r="B18" s="15" t="s">
        <v>39</v>
      </c>
      <c r="C18" s="13" t="str">
        <f>IF(SUMPRODUCT(--(Table1[Category]=Table4[[#This Row],[Category]]),--(Table1[Maturity]&lt;&gt;""))&lt;&gt;0, AVERAGEIF(Table1[Category], Table4[[#This Row],[Category]],Table1[Calculate]), "")</f>
        <v/>
      </c>
      <c r="D18" s="14" t="str">
        <f>IF(C18&lt;&gt;"", VLOOKUP(INT(ROUND(C18,0)),Data!$A$2:$B$7,2,FALSE),"")</f>
        <v/>
      </c>
      <c r="E18" s="16"/>
      <c r="F18" s="16"/>
      <c r="G18" s="16"/>
      <c r="H18" s="16"/>
      <c r="I18" s="16"/>
      <c r="J18" s="16"/>
      <c r="K18" s="16"/>
      <c r="L18" s="16"/>
      <c r="M18" s="16"/>
      <c r="N18" s="16"/>
      <c r="O18" s="16"/>
      <c r="P18" s="16"/>
      <c r="Q18" s="16"/>
      <c r="R18" s="16"/>
      <c r="S18" s="16"/>
      <c r="T18" s="16"/>
      <c r="U18" s="16"/>
      <c r="V18" s="16"/>
      <c r="W18" s="16"/>
      <c r="X18" s="16"/>
      <c r="Y18" s="16"/>
      <c r="Z18" s="16"/>
    </row>
    <row r="19" spans="1:26" ht="16.5" customHeight="1">
      <c r="A19" s="36"/>
      <c r="B19" s="15" t="s">
        <v>45</v>
      </c>
      <c r="C19" s="13" t="str">
        <f>IF(SUMPRODUCT(--(Table1[Category]=Table4[[#This Row],[Category]]),--(Table1[Maturity]&lt;&gt;""))&lt;&gt;0, AVERAGEIF(Table1[Category], Table4[[#This Row],[Category]],Table1[Calculate]), "")</f>
        <v/>
      </c>
      <c r="D19" s="14" t="str">
        <f>IF(C19&lt;&gt;"", VLOOKUP(INT(ROUND(C19,0)),Data!$A$2:$B$7,2,FALSE),"")</f>
        <v/>
      </c>
      <c r="E19" s="16"/>
      <c r="F19" s="16"/>
      <c r="G19" s="16"/>
      <c r="H19" s="16"/>
      <c r="I19" s="16"/>
      <c r="J19" s="16"/>
      <c r="K19" s="16"/>
      <c r="L19" s="16"/>
      <c r="M19" s="16"/>
      <c r="N19" s="16"/>
      <c r="O19" s="16"/>
      <c r="P19" s="16"/>
      <c r="Q19" s="16"/>
      <c r="R19" s="16"/>
      <c r="S19" s="16"/>
      <c r="T19" s="16"/>
      <c r="U19" s="16"/>
      <c r="V19" s="16"/>
      <c r="W19" s="16"/>
      <c r="X19" s="16"/>
      <c r="Y19" s="16"/>
      <c r="Z19" s="16"/>
    </row>
    <row r="20" spans="1:26">
      <c r="A20" s="36"/>
      <c r="B20" s="15" t="s">
        <v>51</v>
      </c>
      <c r="C20" s="13" t="str">
        <f>IF(SUMPRODUCT(--(Table1[Category]=Table4[[#This Row],[Category]]),--(Table1[Maturity]&lt;&gt;""))&lt;&gt;0, AVERAGEIF(Table1[Category], Table4[[#This Row],[Category]],Table1[Calculate]), "")</f>
        <v/>
      </c>
      <c r="D20" s="14" t="str">
        <f>IF(C20&lt;&gt;"", VLOOKUP(INT(ROUND(C20,0)),Data!$A$2:$B$7,2,FALSE),"")</f>
        <v/>
      </c>
      <c r="E20" s="16"/>
      <c r="F20" s="16"/>
      <c r="G20" s="16"/>
      <c r="H20" s="16"/>
      <c r="I20" s="16"/>
      <c r="J20" s="16"/>
      <c r="K20" s="16"/>
      <c r="L20" s="16"/>
      <c r="M20" s="16"/>
      <c r="N20" s="16"/>
      <c r="O20" s="16"/>
      <c r="P20" s="16"/>
      <c r="Q20" s="16"/>
      <c r="R20" s="16"/>
      <c r="S20" s="16"/>
      <c r="T20" s="16"/>
      <c r="U20" s="16"/>
      <c r="V20" s="16"/>
      <c r="W20" s="16"/>
      <c r="X20" s="16"/>
      <c r="Y20" s="16"/>
      <c r="Z20" s="16"/>
    </row>
    <row r="21" spans="1:26">
      <c r="A21" s="36"/>
      <c r="B21" s="15" t="s">
        <v>59</v>
      </c>
      <c r="C21" s="13" t="str">
        <f>IF(SUMPRODUCT(--(Table1[Category]=Table4[[#This Row],[Category]]),--(Table1[Maturity]&lt;&gt;""))&lt;&gt;0, AVERAGEIF(Table1[Category], Table4[[#This Row],[Category]],Table1[Calculate]), "")</f>
        <v/>
      </c>
      <c r="D21" s="14" t="str">
        <f>IF(C21&lt;&gt;"", VLOOKUP(INT(ROUND(C21,0)),Data!$A$2:$B$7,2,FALSE),"")</f>
        <v/>
      </c>
      <c r="E21" s="16"/>
      <c r="F21" s="16"/>
      <c r="G21" s="16"/>
      <c r="H21" s="16"/>
      <c r="I21" s="16"/>
      <c r="J21" s="16"/>
      <c r="K21" s="16"/>
      <c r="L21" s="16"/>
      <c r="M21" s="16"/>
      <c r="N21" s="16"/>
      <c r="O21" s="16"/>
      <c r="P21" s="16"/>
      <c r="Q21" s="16"/>
      <c r="R21" s="16"/>
      <c r="S21" s="16"/>
      <c r="T21" s="16"/>
      <c r="U21" s="16"/>
      <c r="V21" s="16"/>
      <c r="W21" s="16"/>
      <c r="X21" s="16"/>
      <c r="Y21" s="16"/>
      <c r="Z21" s="16"/>
    </row>
    <row r="22" spans="1:26" ht="14.25" customHeight="1">
      <c r="A22" s="36"/>
      <c r="B22" s="15" t="s">
        <v>72</v>
      </c>
      <c r="C22" s="13" t="str">
        <f>IF(SUMPRODUCT(--(Table1[Category]=Table4[[#This Row],[Category]]),--(Table1[Maturity]&lt;&gt;""))&lt;&gt;0, AVERAGEIF(Table1[Category], Table4[[#This Row],[Category]],Table1[Calculate]), "")</f>
        <v/>
      </c>
      <c r="D22" s="14" t="str">
        <f>IF(C22&lt;&gt;"", VLOOKUP(INT(ROUND(C22,0)),Data!$A$2:$B$7,2,FALSE),"")</f>
        <v/>
      </c>
      <c r="E22" s="16"/>
      <c r="F22" s="16"/>
      <c r="G22" s="16"/>
      <c r="H22" s="16"/>
      <c r="I22" s="16"/>
      <c r="J22" s="16"/>
      <c r="K22" s="16"/>
      <c r="L22" s="16"/>
      <c r="M22" s="16"/>
      <c r="N22" s="16"/>
      <c r="O22" s="16"/>
      <c r="P22" s="16"/>
      <c r="Q22" s="16"/>
      <c r="R22" s="16"/>
      <c r="S22" s="16"/>
      <c r="T22" s="16"/>
      <c r="U22" s="16"/>
      <c r="V22" s="16"/>
      <c r="W22" s="16"/>
      <c r="X22" s="16"/>
      <c r="Y22" s="16"/>
      <c r="Z22" s="16"/>
    </row>
    <row r="23" spans="1:26" ht="16.149999999999999" thickBot="1">
      <c r="A23" s="37"/>
      <c r="B23" s="15" t="s">
        <v>75</v>
      </c>
      <c r="C23" s="13" t="str">
        <f>IF(SUMPRODUCT(--(Table1[Category]=Table4[[#This Row],[Category]]),--(Table1[Maturity]&lt;&gt;""))&lt;&gt;0, AVERAGEIF(Table1[Category], Table4[[#This Row],[Category]],Table1[Calculate]), "")</f>
        <v/>
      </c>
      <c r="D23" s="14" t="str">
        <f>IF(C23&lt;&gt;"", VLOOKUP(INT(ROUND(C23,0)),Data!$A$2:$B$7,2,FALSE),"")</f>
        <v/>
      </c>
      <c r="E23" s="16"/>
      <c r="F23" s="16"/>
      <c r="G23" s="16"/>
      <c r="H23" s="16"/>
      <c r="I23" s="16"/>
      <c r="J23" s="16"/>
      <c r="K23" s="16"/>
      <c r="L23" s="16"/>
      <c r="M23" s="16"/>
      <c r="N23" s="16"/>
      <c r="O23" s="16"/>
      <c r="P23" s="16"/>
      <c r="Q23" s="16"/>
      <c r="R23" s="16"/>
      <c r="S23" s="16"/>
      <c r="T23" s="16"/>
      <c r="U23" s="16"/>
      <c r="V23" s="16"/>
      <c r="W23" s="16"/>
      <c r="X23" s="16"/>
      <c r="Y23" s="16"/>
      <c r="Z23" s="16"/>
    </row>
    <row r="24" spans="1:26">
      <c r="A24" s="35" t="s">
        <v>80</v>
      </c>
      <c r="B24" s="15" t="s">
        <v>81</v>
      </c>
      <c r="C24" s="13" t="str">
        <f>IF(SUMPRODUCT(--(Table1[Category]=Table4[[#This Row],[Category]]),--(Table1[Maturity]&lt;&gt;""))&lt;&gt;0, AVERAGEIF(Table1[Category], Table4[[#This Row],[Category]],Table1[Calculate]), "")</f>
        <v/>
      </c>
      <c r="D24" s="14" t="str">
        <f>IF(C24&lt;&gt;"", VLOOKUP(INT(ROUND(C24,0)),Data!$A$2:$B$7,2,FALSE),"")</f>
        <v/>
      </c>
      <c r="E24" s="16"/>
      <c r="F24" s="16"/>
      <c r="G24" s="16"/>
      <c r="H24" s="16"/>
      <c r="I24" s="16"/>
      <c r="J24" s="16"/>
      <c r="K24" s="16"/>
      <c r="L24" s="16"/>
      <c r="M24" s="16"/>
      <c r="N24" s="16"/>
      <c r="O24" s="16"/>
      <c r="P24" s="16"/>
      <c r="Q24" s="16"/>
      <c r="R24" s="16"/>
      <c r="S24" s="16"/>
      <c r="T24" s="16"/>
      <c r="U24" s="16"/>
      <c r="V24" s="16"/>
      <c r="W24" s="16"/>
      <c r="X24" s="16"/>
      <c r="Y24" s="16"/>
      <c r="Z24" s="16"/>
    </row>
    <row r="25" spans="1:26" ht="16.5" customHeight="1">
      <c r="A25" s="36"/>
      <c r="B25" s="15" t="s">
        <v>87</v>
      </c>
      <c r="C25" s="13" t="str">
        <f>IF(SUMPRODUCT(--(Table1[Category]=Table4[[#This Row],[Category]]),--(Table1[Maturity]&lt;&gt;""))&lt;&gt;0, AVERAGEIF(Table1[Category], Table4[[#This Row],[Category]],Table1[Calculate]), "")</f>
        <v/>
      </c>
      <c r="D25" s="14" t="str">
        <f>IF(C25&lt;&gt;"", VLOOKUP(INT(ROUND(C25,0)),Data!$A$2:$B$7,2,FALSE),"")</f>
        <v/>
      </c>
      <c r="E25" s="16"/>
      <c r="F25" s="16"/>
      <c r="G25" s="16"/>
      <c r="H25" s="16"/>
      <c r="I25" s="16"/>
      <c r="J25" s="16"/>
      <c r="K25" s="16"/>
      <c r="L25" s="16"/>
      <c r="M25" s="16"/>
      <c r="N25" s="16"/>
      <c r="O25" s="16"/>
      <c r="P25" s="16"/>
      <c r="Q25" s="16"/>
      <c r="R25" s="16"/>
      <c r="S25" s="16"/>
      <c r="T25" s="16"/>
      <c r="U25" s="16"/>
      <c r="V25" s="16"/>
      <c r="W25" s="16"/>
      <c r="X25" s="16"/>
      <c r="Y25" s="16"/>
      <c r="Z25" s="16"/>
    </row>
    <row r="26" spans="1:26" ht="16.149999999999999" thickBot="1">
      <c r="A26" s="37"/>
      <c r="B26" s="15" t="s">
        <v>96</v>
      </c>
      <c r="C26" s="13" t="str">
        <f>IF(SUMPRODUCT(--(Table1[Category]=Table4[[#This Row],[Category]]),--(Table1[Maturity]&lt;&gt;""))&lt;&gt;0, AVERAGEIF(Table1[Category], Table4[[#This Row],[Category]],Table1[Calculate]), "")</f>
        <v/>
      </c>
      <c r="D26" s="14" t="str">
        <f>IF(C26&lt;&gt;"", VLOOKUP(INT(ROUND(C26,0)),Data!$A$2:$B$7,2,FALSE),"")</f>
        <v/>
      </c>
      <c r="E26" s="16"/>
      <c r="F26" s="16"/>
      <c r="G26" s="16"/>
      <c r="H26" s="16"/>
      <c r="I26" s="16"/>
      <c r="J26" s="16"/>
      <c r="K26" s="16"/>
      <c r="L26" s="16"/>
      <c r="M26" s="16"/>
      <c r="N26" s="16"/>
      <c r="O26" s="16"/>
      <c r="P26" s="16"/>
      <c r="Q26" s="16"/>
      <c r="R26" s="16"/>
      <c r="S26" s="16"/>
      <c r="T26" s="16"/>
      <c r="U26" s="16"/>
      <c r="V26" s="16"/>
      <c r="W26" s="16"/>
      <c r="X26" s="16"/>
      <c r="Y26" s="16"/>
      <c r="Z26" s="16"/>
    </row>
    <row r="27" spans="1:26">
      <c r="A27" s="35" t="s">
        <v>102</v>
      </c>
      <c r="B27" s="15" t="s">
        <v>103</v>
      </c>
      <c r="C27" s="13" t="str">
        <f>IF(SUMPRODUCT(--(Table1[Category]=Table4[[#This Row],[Category]]),--(Table1[Maturity]&lt;&gt;""))&lt;&gt;0, AVERAGEIF(Table1[Category], Table4[[#This Row],[Category]],Table1[Calculate]), "")</f>
        <v/>
      </c>
      <c r="D27" s="14" t="str">
        <f>IF(C27&lt;&gt;"", VLOOKUP(INT(ROUND(C27,0)),Data!$A$2:$B$7,2,FALSE),"")</f>
        <v/>
      </c>
      <c r="E27" s="16"/>
      <c r="F27" s="16"/>
      <c r="G27" s="16"/>
      <c r="H27" s="16"/>
      <c r="I27" s="16"/>
      <c r="J27" s="16"/>
      <c r="K27" s="16"/>
      <c r="L27" s="16"/>
      <c r="M27" s="16"/>
      <c r="N27" s="16"/>
      <c r="O27" s="16"/>
      <c r="P27" s="16"/>
      <c r="Q27" s="16"/>
      <c r="R27" s="16"/>
      <c r="S27" s="16"/>
      <c r="T27" s="16"/>
      <c r="U27" s="16"/>
      <c r="V27" s="16"/>
      <c r="W27" s="16"/>
      <c r="X27" s="16"/>
      <c r="Y27" s="16"/>
      <c r="Z27" s="16"/>
    </row>
    <row r="28" spans="1:26" ht="16.5" customHeight="1">
      <c r="A28" s="36"/>
      <c r="B28" s="15" t="s">
        <v>105</v>
      </c>
      <c r="C28" s="13" t="str">
        <f>IF(SUMPRODUCT(--(Table1[Category]=Table4[[#This Row],[Category]]),--(Table1[Maturity]&lt;&gt;""))&lt;&gt;0, AVERAGEIF(Table1[Category], Table4[[#This Row],[Category]],Table1[Calculate]), "")</f>
        <v/>
      </c>
      <c r="D28" s="14" t="str">
        <f>IF(C28&lt;&gt;"", VLOOKUP(INT(ROUND(C28,0)),Data!$A$2:$B$7,2,FALSE),"")</f>
        <v/>
      </c>
      <c r="E28" s="16"/>
      <c r="F28" s="16"/>
      <c r="G28" s="16"/>
      <c r="H28" s="16"/>
      <c r="I28" s="16"/>
      <c r="J28" s="16"/>
      <c r="K28" s="16"/>
      <c r="L28" s="16"/>
      <c r="M28" s="16"/>
      <c r="N28" s="16"/>
      <c r="O28" s="16"/>
      <c r="P28" s="16"/>
      <c r="Q28" s="16"/>
      <c r="R28" s="16"/>
      <c r="S28" s="16"/>
      <c r="T28" s="16"/>
      <c r="U28" s="16"/>
      <c r="V28" s="16"/>
      <c r="W28" s="16"/>
      <c r="X28" s="16"/>
      <c r="Y28" s="16"/>
      <c r="Z28" s="16"/>
    </row>
    <row r="29" spans="1:26">
      <c r="A29" s="36"/>
      <c r="B29" s="15" t="s">
        <v>111</v>
      </c>
      <c r="C29" s="13" t="str">
        <f>IF(SUMPRODUCT(--(Table1[Category]=Table4[[#This Row],[Category]]),--(Table1[Maturity]&lt;&gt;""))&lt;&gt;0, AVERAGEIF(Table1[Category], Table4[[#This Row],[Category]],Table1[Calculate]), "")</f>
        <v/>
      </c>
      <c r="D29" s="14" t="str">
        <f>IF(C29&lt;&gt;"", VLOOKUP(INT(ROUND(C29,0)),Data!$A$2:$B$7,2,FALSE),"")</f>
        <v/>
      </c>
      <c r="E29" s="16"/>
      <c r="F29" s="16"/>
      <c r="G29" s="16"/>
      <c r="H29" s="16"/>
      <c r="I29" s="16"/>
      <c r="J29" s="16"/>
      <c r="K29" s="16"/>
      <c r="L29" s="16"/>
      <c r="M29" s="16"/>
      <c r="N29" s="16"/>
      <c r="O29" s="16"/>
      <c r="P29" s="16"/>
      <c r="Q29" s="16"/>
      <c r="R29" s="16"/>
      <c r="S29" s="16"/>
      <c r="T29" s="16"/>
      <c r="U29" s="16"/>
      <c r="V29" s="16"/>
      <c r="W29" s="16"/>
      <c r="X29" s="16"/>
      <c r="Y29" s="16"/>
      <c r="Z29" s="16"/>
    </row>
    <row r="30" spans="1:26">
      <c r="A30" s="36"/>
      <c r="B30" s="15" t="s">
        <v>116</v>
      </c>
      <c r="C30" s="13" t="str">
        <f>IF(SUMPRODUCT(--(Table1[Category]=Table4[[#This Row],[Category]]),--(Table1[Maturity]&lt;&gt;""))&lt;&gt;0, AVERAGEIF(Table1[Category], Table4[[#This Row],[Category]],Table1[Calculate]), "")</f>
        <v/>
      </c>
      <c r="D30" s="14" t="str">
        <f>IF(C30&lt;&gt;"", VLOOKUP(INT(ROUND(C30,0)),Data!$A$2:$B$7,2,FALSE),"")</f>
        <v/>
      </c>
      <c r="E30" s="16"/>
      <c r="F30" s="16"/>
      <c r="G30" s="16"/>
      <c r="H30" s="16"/>
      <c r="I30" s="16"/>
      <c r="J30" s="16"/>
      <c r="K30" s="16"/>
      <c r="L30" s="16"/>
      <c r="M30" s="16"/>
      <c r="N30" s="16"/>
      <c r="O30" s="16"/>
      <c r="P30" s="16"/>
      <c r="Q30" s="16"/>
      <c r="R30" s="16"/>
      <c r="S30" s="16"/>
      <c r="T30" s="16"/>
      <c r="U30" s="16"/>
      <c r="V30" s="16"/>
      <c r="W30" s="16"/>
      <c r="X30" s="16"/>
      <c r="Y30" s="16"/>
      <c r="Z30" s="16"/>
    </row>
    <row r="31" spans="1:26" ht="16.149999999999999" thickBot="1">
      <c r="A31" s="37"/>
      <c r="B31" s="15" t="s">
        <v>120</v>
      </c>
      <c r="C31" s="13" t="str">
        <f>IF(SUMPRODUCT(--(Table1[Category]=Table4[[#This Row],[Category]]),--(Table1[Maturity]&lt;&gt;""))&lt;&gt;0, AVERAGEIF(Table1[Category], Table4[[#This Row],[Category]],Table1[Calculate]), "")</f>
        <v/>
      </c>
      <c r="D31" s="14" t="str">
        <f>IF(C31&lt;&gt;"", VLOOKUP(INT(ROUND(C31,0)),Data!$A$2:$B$7,2,FALSE),"")</f>
        <v/>
      </c>
      <c r="E31" s="16"/>
      <c r="F31" s="16"/>
      <c r="G31" s="16"/>
      <c r="H31" s="16"/>
      <c r="I31" s="16"/>
      <c r="J31" s="16"/>
      <c r="K31" s="16"/>
      <c r="L31" s="16"/>
      <c r="M31" s="16"/>
      <c r="N31" s="16"/>
      <c r="O31" s="16"/>
      <c r="P31" s="16"/>
      <c r="Q31" s="16"/>
      <c r="R31" s="16"/>
      <c r="S31" s="16"/>
      <c r="T31" s="16"/>
      <c r="U31" s="16"/>
      <c r="V31" s="16"/>
      <c r="W31" s="16"/>
      <c r="X31" s="16"/>
      <c r="Y31" s="16"/>
      <c r="Z31" s="16"/>
    </row>
    <row r="32" spans="1:26">
      <c r="A32" s="35" t="s">
        <v>123</v>
      </c>
      <c r="B32" s="15" t="s">
        <v>124</v>
      </c>
      <c r="C32" s="13" t="str">
        <f>IF(SUMPRODUCT(--(Table1[Category]=Table4[[#This Row],[Category]]),--(Table1[Maturity]&lt;&gt;""))&lt;&gt;0, AVERAGEIF(Table1[Category], Table4[[#This Row],[Category]],Table1[Calculate]), "")</f>
        <v/>
      </c>
      <c r="D32" s="14" t="str">
        <f>IF(C32&lt;&gt;"", VLOOKUP(INT(ROUND(C32,0)),Data!$A$2:$B$7,2,FALSE),"")</f>
        <v/>
      </c>
      <c r="E32" s="16"/>
      <c r="F32" s="16"/>
      <c r="G32" s="16"/>
      <c r="H32" s="16"/>
      <c r="I32" s="16"/>
      <c r="J32" s="16"/>
      <c r="K32" s="16"/>
      <c r="L32" s="16"/>
      <c r="M32" s="16"/>
      <c r="N32" s="16"/>
      <c r="O32" s="16"/>
      <c r="P32" s="16"/>
      <c r="Q32" s="16"/>
      <c r="R32" s="16"/>
      <c r="S32" s="16"/>
      <c r="T32" s="16"/>
      <c r="U32" s="16"/>
      <c r="V32" s="16"/>
      <c r="W32" s="16"/>
      <c r="X32" s="16"/>
      <c r="Y32" s="16"/>
      <c r="Z32" s="16"/>
    </row>
    <row r="33" spans="1:26" ht="16.5" customHeight="1">
      <c r="A33" s="36"/>
      <c r="B33" s="15" t="s">
        <v>126</v>
      </c>
      <c r="C33" s="13" t="str">
        <f>IF(SUMPRODUCT(--(Table1[Category]=Table4[[#This Row],[Category]]),--(Table1[Maturity]&lt;&gt;""))&lt;&gt;0, AVERAGEIF(Table1[Category], Table4[[#This Row],[Category]],Table1[Calculate]), "")</f>
        <v/>
      </c>
      <c r="D33" s="14" t="str">
        <f>IF(C33&lt;&gt;"", VLOOKUP(INT(ROUND(C33,0)),Data!$A$2:$B$7,2,FALSE),"")</f>
        <v/>
      </c>
      <c r="E33" s="16"/>
      <c r="F33" s="16"/>
      <c r="G33" s="16"/>
      <c r="H33" s="16"/>
      <c r="I33" s="16"/>
      <c r="J33" s="16"/>
      <c r="K33" s="16"/>
      <c r="L33" s="16"/>
      <c r="M33" s="16"/>
      <c r="N33" s="16"/>
      <c r="O33" s="16"/>
      <c r="P33" s="16"/>
      <c r="Q33" s="16"/>
      <c r="R33" s="16"/>
      <c r="S33" s="16"/>
      <c r="T33" s="16"/>
      <c r="U33" s="16"/>
      <c r="V33" s="16"/>
      <c r="W33" s="16"/>
      <c r="X33" s="16"/>
      <c r="Y33" s="16"/>
      <c r="Z33" s="16"/>
    </row>
    <row r="34" spans="1:26" ht="16.149999999999999" thickBot="1">
      <c r="A34" s="37"/>
      <c r="B34" s="15" t="s">
        <v>129</v>
      </c>
      <c r="C34" s="13" t="str">
        <f>IF(SUMPRODUCT(--(Table1[Category]=Table4[[#This Row],[Category]]),--(Table1[Maturity]&lt;&gt;""))&lt;&gt;0, AVERAGEIF(Table1[Category], Table4[[#This Row],[Category]],Table1[Calculate]), "")</f>
        <v/>
      </c>
      <c r="D34" s="14" t="str">
        <f>IF(C34&lt;&gt;"", VLOOKUP(INT(ROUND(C34,0)),Data!$A$2:$B$7,2,FALSE),"")</f>
        <v/>
      </c>
      <c r="E34" s="16"/>
      <c r="F34" s="16"/>
      <c r="G34" s="16"/>
      <c r="H34" s="16"/>
      <c r="I34" s="16"/>
      <c r="J34" s="16"/>
      <c r="K34" s="16"/>
      <c r="L34" s="16"/>
      <c r="M34" s="16"/>
      <c r="N34" s="16"/>
      <c r="O34" s="16"/>
      <c r="P34" s="16"/>
      <c r="Q34" s="16"/>
      <c r="R34" s="16"/>
      <c r="S34" s="16"/>
      <c r="T34" s="16"/>
      <c r="U34" s="16"/>
      <c r="V34" s="16"/>
      <c r="W34" s="16"/>
      <c r="X34" s="16"/>
      <c r="Y34" s="16"/>
      <c r="Z34" s="16"/>
    </row>
    <row r="35" spans="1:26">
      <c r="A35" s="16"/>
      <c r="B35" s="16"/>
      <c r="C35" s="17"/>
      <c r="D35" s="18"/>
      <c r="E35" s="16"/>
      <c r="F35" s="16"/>
      <c r="G35" s="16"/>
      <c r="H35" s="16"/>
      <c r="I35" s="16"/>
      <c r="J35" s="16"/>
      <c r="K35" s="16"/>
      <c r="L35" s="16"/>
      <c r="M35" s="16"/>
      <c r="N35" s="16"/>
      <c r="O35" s="16"/>
      <c r="P35" s="16"/>
      <c r="Q35" s="16"/>
      <c r="R35" s="16"/>
      <c r="S35" s="16"/>
      <c r="T35" s="16"/>
      <c r="U35" s="16"/>
      <c r="V35" s="16"/>
      <c r="W35" s="16"/>
      <c r="X35" s="16"/>
      <c r="Y35" s="16"/>
      <c r="Z35" s="16"/>
    </row>
    <row r="36" spans="1:26">
      <c r="A36" s="16"/>
      <c r="B36" s="16"/>
      <c r="C36" s="17"/>
      <c r="D36" s="18"/>
      <c r="E36" s="16"/>
      <c r="F36" s="16"/>
      <c r="G36" s="16"/>
      <c r="H36" s="16"/>
      <c r="I36" s="16"/>
      <c r="J36" s="16"/>
      <c r="K36" s="16"/>
      <c r="L36" s="16"/>
      <c r="M36" s="16"/>
      <c r="N36" s="16"/>
      <c r="O36" s="16"/>
      <c r="P36" s="16"/>
      <c r="Q36" s="16"/>
      <c r="R36" s="16"/>
      <c r="S36" s="16"/>
      <c r="T36" s="16"/>
      <c r="U36" s="16"/>
      <c r="V36" s="16"/>
      <c r="W36" s="16"/>
      <c r="X36" s="16"/>
      <c r="Y36" s="16"/>
      <c r="Z36" s="16"/>
    </row>
    <row r="37" spans="1:26">
      <c r="A37" s="16"/>
      <c r="B37" s="16"/>
      <c r="C37" s="17"/>
      <c r="D37" s="18"/>
      <c r="E37" s="16"/>
      <c r="F37" s="16"/>
      <c r="G37" s="16"/>
      <c r="H37" s="16"/>
      <c r="I37" s="16"/>
      <c r="J37" s="16"/>
      <c r="K37" s="16"/>
      <c r="L37" s="16"/>
      <c r="M37" s="16"/>
      <c r="N37" s="16"/>
      <c r="O37" s="16"/>
      <c r="P37" s="16"/>
      <c r="Q37" s="16"/>
      <c r="R37" s="16"/>
      <c r="S37" s="16"/>
      <c r="T37" s="16"/>
      <c r="U37" s="16"/>
      <c r="V37" s="16"/>
      <c r="W37" s="16"/>
      <c r="X37" s="16"/>
      <c r="Y37" s="16"/>
      <c r="Z37" s="16"/>
    </row>
    <row r="38" spans="1:26">
      <c r="A38" s="16"/>
      <c r="B38" s="16"/>
      <c r="C38" s="17"/>
      <c r="D38" s="18"/>
      <c r="E38" s="16"/>
      <c r="F38" s="16"/>
      <c r="G38" s="16"/>
      <c r="H38" s="16"/>
      <c r="I38" s="16"/>
      <c r="J38" s="16"/>
      <c r="K38" s="16"/>
      <c r="L38" s="16"/>
      <c r="M38" s="16"/>
      <c r="N38" s="16"/>
      <c r="O38" s="16"/>
      <c r="P38" s="16"/>
      <c r="Q38" s="16"/>
      <c r="R38" s="16"/>
      <c r="S38" s="16"/>
      <c r="T38" s="16"/>
      <c r="U38" s="16"/>
      <c r="V38" s="16"/>
      <c r="W38" s="16"/>
      <c r="X38" s="16"/>
      <c r="Y38" s="16"/>
      <c r="Z38" s="16"/>
    </row>
    <row r="39" spans="1:26">
      <c r="A39" s="16"/>
      <c r="B39" s="16"/>
      <c r="C39" s="17"/>
      <c r="D39" s="18"/>
      <c r="E39" s="16"/>
      <c r="F39" s="16"/>
      <c r="G39" s="16"/>
      <c r="H39" s="16"/>
      <c r="I39" s="16"/>
      <c r="J39" s="16"/>
      <c r="K39" s="16"/>
      <c r="L39" s="16"/>
      <c r="M39" s="16"/>
      <c r="N39" s="16"/>
      <c r="O39" s="16"/>
      <c r="P39" s="16"/>
      <c r="Q39" s="16"/>
      <c r="R39" s="16"/>
      <c r="S39" s="16"/>
      <c r="T39" s="16"/>
      <c r="U39" s="16"/>
      <c r="V39" s="16"/>
      <c r="W39" s="16"/>
      <c r="X39" s="16"/>
      <c r="Y39" s="16"/>
      <c r="Z39" s="16"/>
    </row>
    <row r="40" spans="1:26">
      <c r="A40" s="16"/>
      <c r="B40" s="16"/>
      <c r="C40" s="17"/>
      <c r="D40" s="18"/>
      <c r="E40" s="16"/>
      <c r="F40" s="16"/>
      <c r="G40" s="16"/>
      <c r="H40" s="16"/>
      <c r="I40" s="16"/>
      <c r="J40" s="16"/>
      <c r="K40" s="16"/>
      <c r="L40" s="16"/>
      <c r="M40" s="16"/>
      <c r="N40" s="16"/>
      <c r="O40" s="16"/>
      <c r="P40" s="16"/>
      <c r="Q40" s="16"/>
      <c r="R40" s="16"/>
      <c r="S40" s="16"/>
      <c r="T40" s="16"/>
      <c r="U40" s="16"/>
      <c r="V40" s="16"/>
      <c r="W40" s="16"/>
      <c r="X40" s="16"/>
      <c r="Y40" s="16"/>
      <c r="Z40" s="16"/>
    </row>
    <row r="41" spans="1:26">
      <c r="A41" s="16"/>
      <c r="B41" s="16"/>
      <c r="C41" s="17"/>
      <c r="D41" s="18"/>
      <c r="E41" s="16"/>
      <c r="F41" s="16"/>
      <c r="G41" s="16"/>
      <c r="H41" s="16"/>
      <c r="I41" s="16"/>
      <c r="J41" s="16"/>
      <c r="K41" s="16"/>
      <c r="L41" s="16"/>
      <c r="M41" s="16"/>
      <c r="N41" s="16"/>
      <c r="O41" s="16"/>
      <c r="P41" s="16"/>
      <c r="Q41" s="16"/>
      <c r="R41" s="16"/>
      <c r="S41" s="16"/>
      <c r="T41" s="16"/>
      <c r="U41" s="16"/>
      <c r="V41" s="16"/>
      <c r="W41" s="16"/>
      <c r="X41" s="16"/>
      <c r="Y41" s="16"/>
      <c r="Z41" s="16"/>
    </row>
    <row r="42" spans="1:26">
      <c r="A42" s="16"/>
      <c r="B42" s="16"/>
      <c r="C42" s="17"/>
      <c r="D42" s="18"/>
      <c r="E42" s="16"/>
      <c r="F42" s="16"/>
      <c r="G42" s="16"/>
      <c r="H42" s="16"/>
      <c r="I42" s="16"/>
      <c r="J42" s="16"/>
      <c r="K42" s="16"/>
      <c r="L42" s="16"/>
      <c r="M42" s="16"/>
      <c r="N42" s="16"/>
      <c r="O42" s="16"/>
      <c r="P42" s="16"/>
      <c r="Q42" s="16"/>
      <c r="R42" s="16"/>
      <c r="S42" s="16"/>
      <c r="T42" s="16"/>
      <c r="U42" s="16"/>
      <c r="V42" s="16"/>
      <c r="W42" s="16"/>
      <c r="X42" s="16"/>
      <c r="Y42" s="16"/>
      <c r="Z42" s="16"/>
    </row>
    <row r="43" spans="1:26">
      <c r="A43" s="16"/>
      <c r="B43" s="16"/>
      <c r="C43" s="17"/>
      <c r="D43" s="18"/>
      <c r="E43" s="16"/>
      <c r="F43" s="16"/>
      <c r="G43" s="16"/>
      <c r="H43" s="16"/>
      <c r="I43" s="16"/>
      <c r="J43" s="16"/>
      <c r="K43" s="16"/>
      <c r="L43" s="16"/>
      <c r="M43" s="16"/>
      <c r="N43" s="16"/>
      <c r="O43" s="16"/>
      <c r="P43" s="16"/>
      <c r="Q43" s="16"/>
      <c r="R43" s="16"/>
      <c r="S43" s="16"/>
      <c r="T43" s="16"/>
      <c r="U43" s="16"/>
      <c r="V43" s="16"/>
      <c r="W43" s="16"/>
      <c r="X43" s="16"/>
      <c r="Y43" s="16"/>
      <c r="Z43" s="16"/>
    </row>
    <row r="44" spans="1:26">
      <c r="A44" s="16"/>
      <c r="B44" s="16"/>
      <c r="C44" s="17"/>
      <c r="D44" s="18"/>
      <c r="E44" s="16"/>
      <c r="F44" s="16"/>
      <c r="G44" s="16"/>
      <c r="H44" s="16"/>
      <c r="I44" s="16"/>
      <c r="J44" s="16"/>
      <c r="K44" s="16"/>
      <c r="L44" s="16"/>
      <c r="M44" s="16"/>
      <c r="N44" s="16"/>
      <c r="O44" s="16"/>
      <c r="P44" s="16"/>
      <c r="Q44" s="16"/>
      <c r="R44" s="16"/>
      <c r="S44" s="16"/>
      <c r="T44" s="16"/>
      <c r="U44" s="16"/>
      <c r="V44" s="16"/>
      <c r="W44" s="16"/>
      <c r="X44" s="16"/>
      <c r="Y44" s="16"/>
      <c r="Z44" s="16"/>
    </row>
    <row r="45" spans="1:26">
      <c r="A45" s="16"/>
      <c r="B45" s="16"/>
      <c r="C45" s="17"/>
      <c r="D45" s="18"/>
      <c r="E45" s="16"/>
      <c r="F45" s="16"/>
      <c r="G45" s="16"/>
      <c r="H45" s="16"/>
      <c r="I45" s="16"/>
      <c r="J45" s="16"/>
      <c r="K45" s="16"/>
      <c r="L45" s="16"/>
      <c r="M45" s="16"/>
      <c r="N45" s="16"/>
      <c r="O45" s="16"/>
      <c r="P45" s="16"/>
      <c r="Q45" s="16"/>
      <c r="R45" s="16"/>
      <c r="S45" s="16"/>
      <c r="T45" s="16"/>
      <c r="U45" s="16"/>
      <c r="V45" s="16"/>
      <c r="W45" s="16"/>
      <c r="X45" s="16"/>
      <c r="Y45" s="16"/>
      <c r="Z45" s="16"/>
    </row>
    <row r="46" spans="1:26">
      <c r="A46" s="16"/>
      <c r="B46" s="16"/>
      <c r="C46" s="17"/>
      <c r="D46" s="18"/>
      <c r="E46" s="16"/>
      <c r="F46" s="16"/>
      <c r="G46" s="16"/>
      <c r="H46" s="16"/>
      <c r="I46" s="16"/>
      <c r="J46" s="16"/>
      <c r="K46" s="16"/>
      <c r="L46" s="16"/>
      <c r="M46" s="16"/>
      <c r="N46" s="16"/>
      <c r="O46" s="16"/>
      <c r="P46" s="16"/>
      <c r="Q46" s="16"/>
      <c r="R46" s="16"/>
      <c r="S46" s="16"/>
      <c r="T46" s="16"/>
      <c r="U46" s="16"/>
      <c r="V46" s="16"/>
      <c r="W46" s="16"/>
      <c r="X46" s="16"/>
      <c r="Y46" s="16"/>
      <c r="Z46" s="16"/>
    </row>
    <row r="47" spans="1:26">
      <c r="A47" s="16"/>
      <c r="B47" s="16"/>
      <c r="C47" s="17"/>
      <c r="D47" s="18"/>
      <c r="E47" s="16"/>
      <c r="F47" s="16"/>
      <c r="G47" s="16"/>
      <c r="H47" s="16"/>
      <c r="I47" s="16"/>
      <c r="J47" s="16"/>
      <c r="K47" s="16"/>
      <c r="L47" s="16"/>
      <c r="M47" s="16"/>
      <c r="N47" s="16"/>
      <c r="O47" s="16"/>
      <c r="P47" s="16"/>
      <c r="Q47" s="16"/>
      <c r="R47" s="16"/>
      <c r="S47" s="16"/>
      <c r="T47" s="16"/>
      <c r="U47" s="16"/>
      <c r="V47" s="16"/>
      <c r="W47" s="16"/>
      <c r="X47" s="16"/>
      <c r="Y47" s="16"/>
      <c r="Z47" s="16"/>
    </row>
    <row r="48" spans="1:26">
      <c r="A48" s="16"/>
      <c r="B48" s="16"/>
      <c r="C48" s="17"/>
      <c r="D48" s="18"/>
      <c r="E48" s="16"/>
      <c r="F48" s="16"/>
      <c r="G48" s="16"/>
      <c r="H48" s="16"/>
      <c r="I48" s="16"/>
      <c r="J48" s="16"/>
      <c r="K48" s="16"/>
      <c r="L48" s="16"/>
      <c r="M48" s="16"/>
      <c r="N48" s="16"/>
      <c r="O48" s="16"/>
      <c r="P48" s="16"/>
      <c r="Q48" s="16"/>
      <c r="R48" s="16"/>
      <c r="S48" s="16"/>
      <c r="T48" s="16"/>
      <c r="U48" s="16"/>
      <c r="V48" s="16"/>
      <c r="W48" s="16"/>
      <c r="X48" s="16"/>
      <c r="Y48" s="16"/>
      <c r="Z48" s="16"/>
    </row>
    <row r="49" spans="1:26">
      <c r="A49" s="16"/>
      <c r="B49" s="16"/>
      <c r="C49" s="17"/>
      <c r="D49" s="18"/>
      <c r="E49" s="16"/>
      <c r="F49" s="16"/>
      <c r="G49" s="16"/>
      <c r="H49" s="16"/>
      <c r="I49" s="16"/>
      <c r="J49" s="16"/>
      <c r="K49" s="16"/>
      <c r="L49" s="16"/>
      <c r="M49" s="16"/>
      <c r="N49" s="16"/>
      <c r="O49" s="16"/>
      <c r="P49" s="16"/>
      <c r="Q49" s="16"/>
      <c r="R49" s="16"/>
      <c r="S49" s="16"/>
      <c r="T49" s="16"/>
      <c r="U49" s="16"/>
      <c r="V49" s="16"/>
      <c r="W49" s="16"/>
      <c r="X49" s="16"/>
      <c r="Y49" s="16"/>
      <c r="Z49" s="16"/>
    </row>
    <row r="50" spans="1:26">
      <c r="A50" s="16"/>
      <c r="B50" s="16"/>
      <c r="C50" s="17"/>
      <c r="D50" s="18"/>
      <c r="E50" s="16"/>
      <c r="F50" s="16"/>
      <c r="G50" s="16"/>
      <c r="H50" s="16"/>
      <c r="I50" s="16"/>
      <c r="J50" s="16"/>
      <c r="K50" s="16"/>
      <c r="L50" s="16"/>
      <c r="M50" s="16"/>
      <c r="N50" s="16"/>
      <c r="O50" s="16"/>
      <c r="P50" s="16"/>
      <c r="Q50" s="16"/>
      <c r="R50" s="16"/>
      <c r="S50" s="16"/>
      <c r="T50" s="16"/>
      <c r="U50" s="16"/>
      <c r="V50" s="16"/>
      <c r="W50" s="16"/>
      <c r="X50" s="16"/>
      <c r="Y50" s="16"/>
      <c r="Z50" s="16"/>
    </row>
    <row r="51" spans="1:26">
      <c r="A51" s="16"/>
      <c r="B51" s="16"/>
      <c r="C51" s="17"/>
      <c r="D51" s="18"/>
      <c r="E51" s="16"/>
      <c r="F51" s="16"/>
      <c r="G51" s="16"/>
      <c r="H51" s="16"/>
      <c r="I51" s="16"/>
      <c r="J51" s="16"/>
      <c r="K51" s="16"/>
      <c r="L51" s="16"/>
      <c r="M51" s="16"/>
      <c r="N51" s="16"/>
      <c r="O51" s="16"/>
      <c r="P51" s="16"/>
      <c r="Q51" s="16"/>
      <c r="R51" s="16"/>
      <c r="S51" s="16"/>
      <c r="T51" s="16"/>
      <c r="U51" s="16"/>
      <c r="V51" s="16"/>
      <c r="W51" s="16"/>
      <c r="X51" s="16"/>
      <c r="Y51" s="16"/>
      <c r="Z51" s="16"/>
    </row>
    <row r="52" spans="1:26">
      <c r="A52" s="16"/>
      <c r="B52" s="16"/>
      <c r="C52" s="17"/>
      <c r="D52" s="18"/>
      <c r="E52" s="16"/>
      <c r="F52" s="16"/>
      <c r="G52" s="16"/>
      <c r="H52" s="16"/>
      <c r="I52" s="16"/>
      <c r="J52" s="16"/>
      <c r="K52" s="16"/>
      <c r="L52" s="16"/>
      <c r="M52" s="16"/>
      <c r="N52" s="16"/>
      <c r="O52" s="16"/>
      <c r="P52" s="16"/>
      <c r="Q52" s="16"/>
      <c r="R52" s="16"/>
      <c r="S52" s="16"/>
      <c r="T52" s="16"/>
      <c r="U52" s="16"/>
      <c r="V52" s="16"/>
      <c r="W52" s="16"/>
      <c r="X52" s="16"/>
      <c r="Y52" s="16"/>
      <c r="Z52" s="16"/>
    </row>
    <row r="53" spans="1:26">
      <c r="A53" s="16"/>
      <c r="B53" s="16"/>
      <c r="C53" s="17"/>
      <c r="D53" s="18"/>
      <c r="E53" s="16"/>
      <c r="F53" s="16"/>
      <c r="G53" s="16"/>
      <c r="H53" s="16"/>
      <c r="I53" s="16"/>
      <c r="J53" s="16"/>
      <c r="K53" s="16"/>
      <c r="L53" s="16"/>
      <c r="M53" s="16"/>
      <c r="N53" s="16"/>
      <c r="O53" s="16"/>
      <c r="P53" s="16"/>
      <c r="Q53" s="16"/>
      <c r="R53" s="16"/>
      <c r="S53" s="16"/>
      <c r="T53" s="16"/>
      <c r="U53" s="16"/>
      <c r="V53" s="16"/>
      <c r="W53" s="16"/>
      <c r="X53" s="16"/>
      <c r="Y53" s="16"/>
      <c r="Z53" s="16"/>
    </row>
    <row r="54" spans="1:26">
      <c r="A54" s="16"/>
      <c r="B54" s="16"/>
      <c r="C54" s="17"/>
      <c r="D54" s="18"/>
      <c r="E54" s="16"/>
      <c r="F54" s="16"/>
      <c r="G54" s="16"/>
      <c r="H54" s="16"/>
      <c r="I54" s="16"/>
      <c r="J54" s="16"/>
      <c r="K54" s="16"/>
      <c r="L54" s="16"/>
      <c r="M54" s="16"/>
      <c r="N54" s="16"/>
      <c r="O54" s="16"/>
      <c r="P54" s="16"/>
      <c r="Q54" s="16"/>
      <c r="R54" s="16"/>
      <c r="S54" s="16"/>
      <c r="T54" s="16"/>
      <c r="U54" s="16"/>
      <c r="V54" s="16"/>
      <c r="W54" s="16"/>
      <c r="X54" s="16"/>
      <c r="Y54" s="16"/>
      <c r="Z54" s="16"/>
    </row>
    <row r="55" spans="1:26">
      <c r="A55" s="16"/>
      <c r="B55" s="16"/>
      <c r="C55" s="17"/>
      <c r="D55" s="18"/>
      <c r="E55" s="16"/>
      <c r="F55" s="16"/>
      <c r="G55" s="16"/>
      <c r="H55" s="16"/>
      <c r="I55" s="16"/>
      <c r="J55" s="16"/>
      <c r="K55" s="16"/>
      <c r="L55" s="16"/>
      <c r="M55" s="16"/>
      <c r="N55" s="16"/>
      <c r="O55" s="16"/>
      <c r="P55" s="16"/>
      <c r="Q55" s="16"/>
      <c r="R55" s="16"/>
      <c r="S55" s="16"/>
      <c r="T55" s="16"/>
      <c r="U55" s="16"/>
      <c r="V55" s="16"/>
      <c r="W55" s="16"/>
      <c r="X55" s="16"/>
      <c r="Y55" s="16"/>
      <c r="Z55" s="16"/>
    </row>
    <row r="56" spans="1:26">
      <c r="A56" s="16"/>
      <c r="B56" s="16"/>
      <c r="C56" s="17"/>
      <c r="D56" s="18"/>
      <c r="E56" s="16"/>
      <c r="F56" s="16"/>
      <c r="G56" s="16"/>
      <c r="H56" s="16"/>
      <c r="I56" s="16"/>
      <c r="J56" s="16"/>
      <c r="K56" s="16"/>
      <c r="L56" s="16"/>
      <c r="M56" s="16"/>
      <c r="N56" s="16"/>
      <c r="O56" s="16"/>
      <c r="P56" s="16"/>
      <c r="Q56" s="16"/>
      <c r="R56" s="16"/>
      <c r="S56" s="16"/>
      <c r="T56" s="16"/>
      <c r="U56" s="16"/>
      <c r="V56" s="16"/>
      <c r="W56" s="16"/>
      <c r="X56" s="16"/>
      <c r="Y56" s="16"/>
      <c r="Z56" s="16"/>
    </row>
    <row r="57" spans="1:26">
      <c r="A57" s="16"/>
      <c r="B57" s="16"/>
      <c r="C57" s="17"/>
      <c r="D57" s="18"/>
      <c r="E57" s="16"/>
      <c r="F57" s="16"/>
      <c r="G57" s="16"/>
      <c r="H57" s="16"/>
      <c r="I57" s="16"/>
      <c r="J57" s="16"/>
      <c r="K57" s="16"/>
      <c r="L57" s="16"/>
      <c r="M57" s="16"/>
      <c r="N57" s="16"/>
      <c r="O57" s="16"/>
      <c r="P57" s="16"/>
      <c r="Q57" s="16"/>
      <c r="R57" s="16"/>
      <c r="S57" s="16"/>
      <c r="T57" s="16"/>
      <c r="U57" s="16"/>
      <c r="V57" s="16"/>
      <c r="W57" s="16"/>
      <c r="X57" s="16"/>
      <c r="Y57" s="16"/>
      <c r="Z57" s="16"/>
    </row>
    <row r="58" spans="1:26">
      <c r="A58" s="16"/>
      <c r="B58" s="16"/>
      <c r="C58" s="17"/>
      <c r="D58" s="18"/>
      <c r="E58" s="16"/>
      <c r="F58" s="16"/>
      <c r="G58" s="16"/>
      <c r="H58" s="16"/>
      <c r="I58" s="16"/>
      <c r="J58" s="16"/>
      <c r="K58" s="16"/>
      <c r="L58" s="16"/>
      <c r="M58" s="16"/>
      <c r="N58" s="16"/>
      <c r="O58" s="16"/>
      <c r="P58" s="16"/>
      <c r="Q58" s="16"/>
      <c r="R58" s="16"/>
      <c r="S58" s="16"/>
      <c r="T58" s="16"/>
      <c r="U58" s="16"/>
      <c r="V58" s="16"/>
      <c r="W58" s="16"/>
      <c r="X58" s="16"/>
      <c r="Y58" s="16"/>
      <c r="Z58" s="16"/>
    </row>
    <row r="59" spans="1:26">
      <c r="A59" s="16"/>
      <c r="B59" s="16"/>
      <c r="C59" s="17"/>
      <c r="D59" s="18"/>
      <c r="E59" s="16"/>
      <c r="F59" s="16"/>
      <c r="G59" s="16"/>
      <c r="H59" s="16"/>
      <c r="I59" s="16"/>
      <c r="J59" s="16"/>
      <c r="K59" s="16"/>
      <c r="L59" s="16"/>
      <c r="M59" s="16"/>
      <c r="N59" s="16"/>
      <c r="O59" s="16"/>
      <c r="P59" s="16"/>
      <c r="Q59" s="16"/>
      <c r="R59" s="16"/>
      <c r="S59" s="16"/>
      <c r="T59" s="16"/>
      <c r="U59" s="16"/>
      <c r="V59" s="16"/>
      <c r="W59" s="16"/>
      <c r="X59" s="16"/>
      <c r="Y59" s="16"/>
      <c r="Z59" s="16"/>
    </row>
    <row r="60" spans="1:26">
      <c r="A60" s="16"/>
      <c r="B60" s="16"/>
      <c r="C60" s="17"/>
      <c r="D60" s="18"/>
      <c r="E60" s="16"/>
      <c r="F60" s="16"/>
      <c r="G60" s="16"/>
      <c r="H60" s="16"/>
      <c r="I60" s="16"/>
      <c r="J60" s="16"/>
      <c r="K60" s="16"/>
      <c r="L60" s="16"/>
      <c r="M60" s="16"/>
      <c r="N60" s="16"/>
      <c r="O60" s="16"/>
      <c r="P60" s="16"/>
      <c r="Q60" s="16"/>
      <c r="R60" s="16"/>
      <c r="S60" s="16"/>
      <c r="T60" s="16"/>
      <c r="U60" s="16"/>
      <c r="V60" s="16"/>
      <c r="W60" s="16"/>
      <c r="X60" s="16"/>
      <c r="Y60" s="16"/>
      <c r="Z60" s="16"/>
    </row>
    <row r="61" spans="1:26">
      <c r="A61" s="16"/>
      <c r="B61" s="16"/>
      <c r="C61" s="17"/>
      <c r="D61" s="18"/>
      <c r="E61" s="16"/>
      <c r="F61" s="16"/>
      <c r="G61" s="16"/>
      <c r="H61" s="16"/>
      <c r="I61" s="16"/>
      <c r="J61" s="16"/>
      <c r="K61" s="16"/>
      <c r="L61" s="16"/>
      <c r="M61" s="16"/>
      <c r="N61" s="16"/>
      <c r="O61" s="16"/>
      <c r="P61" s="16"/>
      <c r="Q61" s="16"/>
      <c r="R61" s="16"/>
      <c r="S61" s="16"/>
      <c r="T61" s="16"/>
      <c r="U61" s="16"/>
      <c r="V61" s="16"/>
      <c r="W61" s="16"/>
      <c r="X61" s="16"/>
      <c r="Y61" s="16"/>
      <c r="Z61" s="16"/>
    </row>
    <row r="62" spans="1:26">
      <c r="A62" s="16"/>
      <c r="B62" s="16"/>
      <c r="C62" s="17"/>
      <c r="D62" s="18"/>
      <c r="E62" s="16"/>
      <c r="F62" s="16"/>
      <c r="G62" s="16"/>
      <c r="H62" s="16"/>
      <c r="I62" s="16"/>
      <c r="J62" s="16"/>
      <c r="K62" s="16"/>
      <c r="L62" s="16"/>
      <c r="M62" s="16"/>
      <c r="N62" s="16"/>
      <c r="O62" s="16"/>
      <c r="P62" s="16"/>
      <c r="Q62" s="16"/>
      <c r="R62" s="16"/>
      <c r="S62" s="16"/>
      <c r="T62" s="16"/>
      <c r="U62" s="16"/>
      <c r="V62" s="16"/>
      <c r="W62" s="16"/>
      <c r="X62" s="16"/>
      <c r="Y62" s="16"/>
      <c r="Z62" s="16"/>
    </row>
    <row r="63" spans="1:26">
      <c r="A63" s="16"/>
      <c r="B63" s="16"/>
      <c r="C63" s="17"/>
      <c r="D63" s="18"/>
      <c r="E63" s="16"/>
      <c r="F63" s="16"/>
      <c r="G63" s="16"/>
      <c r="H63" s="16"/>
      <c r="I63" s="16"/>
      <c r="J63" s="16"/>
      <c r="K63" s="16"/>
      <c r="L63" s="16"/>
      <c r="M63" s="16"/>
      <c r="N63" s="16"/>
      <c r="O63" s="16"/>
      <c r="P63" s="16"/>
      <c r="Q63" s="16"/>
      <c r="R63" s="16"/>
      <c r="S63" s="16"/>
      <c r="T63" s="16"/>
      <c r="U63" s="16"/>
      <c r="V63" s="16"/>
      <c r="W63" s="16"/>
      <c r="X63" s="16"/>
      <c r="Y63" s="16"/>
      <c r="Z63" s="16"/>
    </row>
    <row r="64" spans="1:26">
      <c r="A64" s="16"/>
      <c r="B64" s="16"/>
      <c r="C64" s="17"/>
      <c r="D64" s="18"/>
      <c r="E64" s="16"/>
      <c r="F64" s="16"/>
      <c r="G64" s="16"/>
      <c r="H64" s="16"/>
      <c r="I64" s="16"/>
      <c r="J64" s="16"/>
      <c r="K64" s="16"/>
      <c r="L64" s="16"/>
      <c r="M64" s="16"/>
      <c r="N64" s="16"/>
      <c r="O64" s="16"/>
      <c r="P64" s="16"/>
      <c r="Q64" s="16"/>
      <c r="R64" s="16"/>
      <c r="S64" s="16"/>
      <c r="T64" s="16"/>
      <c r="U64" s="16"/>
      <c r="V64" s="16"/>
      <c r="W64" s="16"/>
      <c r="X64" s="16"/>
      <c r="Y64" s="16"/>
      <c r="Z64" s="16"/>
    </row>
    <row r="65" spans="1:26">
      <c r="A65" s="16"/>
      <c r="B65" s="16"/>
      <c r="C65" s="17"/>
      <c r="D65" s="18"/>
      <c r="E65" s="16"/>
      <c r="F65" s="16"/>
      <c r="G65" s="16"/>
      <c r="H65" s="16"/>
      <c r="I65" s="16"/>
      <c r="J65" s="16"/>
      <c r="K65" s="16"/>
      <c r="L65" s="16"/>
      <c r="M65" s="16"/>
      <c r="N65" s="16"/>
      <c r="O65" s="16"/>
      <c r="P65" s="16"/>
      <c r="Q65" s="16"/>
      <c r="R65" s="16"/>
      <c r="S65" s="16"/>
      <c r="T65" s="16"/>
      <c r="U65" s="16"/>
      <c r="V65" s="16"/>
      <c r="W65" s="16"/>
      <c r="X65" s="16"/>
      <c r="Y65" s="16"/>
      <c r="Z65" s="16"/>
    </row>
    <row r="66" spans="1:26">
      <c r="A66" s="16"/>
      <c r="B66" s="16"/>
      <c r="C66" s="17"/>
      <c r="D66" s="18"/>
      <c r="E66" s="16"/>
      <c r="F66" s="16"/>
      <c r="G66" s="16"/>
      <c r="H66" s="16"/>
      <c r="I66" s="16"/>
      <c r="J66" s="16"/>
      <c r="K66" s="16"/>
      <c r="L66" s="16"/>
      <c r="M66" s="16"/>
      <c r="N66" s="16"/>
      <c r="O66" s="16"/>
      <c r="P66" s="16"/>
      <c r="Q66" s="16"/>
      <c r="R66" s="16"/>
      <c r="S66" s="16"/>
      <c r="T66" s="16"/>
      <c r="U66" s="16"/>
      <c r="V66" s="16"/>
      <c r="W66" s="16"/>
      <c r="X66" s="16"/>
      <c r="Y66" s="16"/>
      <c r="Z66" s="16"/>
    </row>
    <row r="67" spans="1:26">
      <c r="A67" s="16"/>
      <c r="B67" s="16"/>
      <c r="C67" s="17"/>
      <c r="D67" s="18"/>
      <c r="E67" s="16"/>
      <c r="F67" s="16"/>
      <c r="G67" s="16"/>
      <c r="H67" s="16"/>
      <c r="I67" s="16"/>
      <c r="J67" s="16"/>
      <c r="K67" s="16"/>
      <c r="L67" s="16"/>
      <c r="M67" s="16"/>
      <c r="N67" s="16"/>
      <c r="O67" s="16"/>
      <c r="P67" s="16"/>
      <c r="Q67" s="16"/>
      <c r="R67" s="16"/>
      <c r="S67" s="16"/>
      <c r="T67" s="16"/>
      <c r="U67" s="16"/>
      <c r="V67" s="16"/>
      <c r="W67" s="16"/>
      <c r="X67" s="16"/>
      <c r="Y67" s="16"/>
      <c r="Z67" s="16"/>
    </row>
    <row r="68" spans="1:26">
      <c r="A68" s="16"/>
      <c r="B68" s="16"/>
      <c r="C68" s="17"/>
      <c r="D68" s="18"/>
      <c r="E68" s="16"/>
      <c r="F68" s="16"/>
      <c r="G68" s="16"/>
      <c r="H68" s="16"/>
      <c r="I68" s="16"/>
      <c r="J68" s="16"/>
      <c r="K68" s="16"/>
      <c r="L68" s="16"/>
      <c r="M68" s="16"/>
      <c r="N68" s="16"/>
      <c r="O68" s="16"/>
      <c r="P68" s="16"/>
      <c r="Q68" s="16"/>
      <c r="R68" s="16"/>
      <c r="S68" s="16"/>
      <c r="T68" s="16"/>
      <c r="U68" s="16"/>
      <c r="V68" s="16"/>
      <c r="W68" s="16"/>
      <c r="X68" s="16"/>
      <c r="Y68" s="16"/>
      <c r="Z68" s="16"/>
    </row>
    <row r="69" spans="1:26">
      <c r="A69" s="16"/>
      <c r="B69" s="16"/>
      <c r="C69" s="17"/>
      <c r="D69" s="18"/>
      <c r="E69" s="16"/>
      <c r="F69" s="16"/>
      <c r="G69" s="16"/>
      <c r="H69" s="16"/>
      <c r="I69" s="16"/>
      <c r="J69" s="16"/>
      <c r="K69" s="16"/>
      <c r="L69" s="16"/>
      <c r="M69" s="16"/>
      <c r="N69" s="16"/>
      <c r="O69" s="16"/>
      <c r="P69" s="16"/>
      <c r="Q69" s="16"/>
      <c r="R69" s="16"/>
      <c r="S69" s="16"/>
      <c r="T69" s="16"/>
      <c r="U69" s="16"/>
      <c r="V69" s="16"/>
      <c r="W69" s="16"/>
      <c r="X69" s="16"/>
      <c r="Y69" s="16"/>
      <c r="Z69" s="16"/>
    </row>
    <row r="70" spans="1:26">
      <c r="A70" s="16"/>
      <c r="B70" s="16"/>
      <c r="C70" s="17"/>
      <c r="D70" s="18"/>
      <c r="E70" s="16"/>
      <c r="F70" s="16"/>
      <c r="G70" s="16"/>
      <c r="H70" s="16"/>
      <c r="I70" s="16"/>
      <c r="J70" s="16"/>
      <c r="K70" s="16"/>
      <c r="L70" s="16"/>
      <c r="M70" s="16"/>
      <c r="N70" s="16"/>
      <c r="O70" s="16"/>
      <c r="P70" s="16"/>
      <c r="Q70" s="16"/>
      <c r="R70" s="16"/>
      <c r="S70" s="16"/>
      <c r="T70" s="16"/>
      <c r="U70" s="16"/>
      <c r="V70" s="16"/>
      <c r="W70" s="16"/>
      <c r="X70" s="16"/>
      <c r="Y70" s="16"/>
      <c r="Z70" s="16"/>
    </row>
    <row r="71" spans="1:26">
      <c r="A71" s="16"/>
      <c r="B71" s="16"/>
      <c r="C71" s="17"/>
      <c r="D71" s="18"/>
      <c r="E71" s="16"/>
      <c r="F71" s="16"/>
      <c r="G71" s="16"/>
      <c r="H71" s="16"/>
      <c r="I71" s="16"/>
      <c r="J71" s="16"/>
      <c r="K71" s="16"/>
      <c r="L71" s="16"/>
      <c r="M71" s="16"/>
      <c r="N71" s="16"/>
      <c r="O71" s="16"/>
      <c r="P71" s="16"/>
      <c r="Q71" s="16"/>
      <c r="R71" s="16"/>
      <c r="S71" s="16"/>
      <c r="T71" s="16"/>
      <c r="U71" s="16"/>
      <c r="V71" s="16"/>
      <c r="W71" s="16"/>
      <c r="X71" s="16"/>
      <c r="Y71" s="16"/>
      <c r="Z71" s="16"/>
    </row>
    <row r="72" spans="1:26">
      <c r="A72" s="16"/>
      <c r="B72" s="16"/>
      <c r="C72" s="17"/>
      <c r="D72" s="18"/>
      <c r="E72" s="16"/>
      <c r="F72" s="16"/>
      <c r="G72" s="16"/>
      <c r="H72" s="16"/>
      <c r="I72" s="16"/>
      <c r="J72" s="16"/>
      <c r="K72" s="16"/>
      <c r="L72" s="16"/>
      <c r="M72" s="16"/>
      <c r="N72" s="16"/>
      <c r="O72" s="16"/>
      <c r="P72" s="16"/>
      <c r="Q72" s="16"/>
      <c r="R72" s="16"/>
      <c r="S72" s="16"/>
      <c r="T72" s="16"/>
      <c r="U72" s="16"/>
      <c r="V72" s="16"/>
      <c r="W72" s="16"/>
      <c r="X72" s="16"/>
      <c r="Y72" s="16"/>
      <c r="Z72" s="16"/>
    </row>
    <row r="73" spans="1:26">
      <c r="A73" s="16"/>
      <c r="B73" s="16"/>
      <c r="C73" s="17"/>
      <c r="D73" s="18"/>
      <c r="E73" s="16"/>
      <c r="F73" s="16"/>
      <c r="G73" s="16"/>
      <c r="H73" s="16"/>
      <c r="I73" s="16"/>
      <c r="J73" s="16"/>
      <c r="K73" s="16"/>
      <c r="L73" s="16"/>
      <c r="M73" s="16"/>
      <c r="N73" s="16"/>
      <c r="O73" s="16"/>
      <c r="P73" s="16"/>
      <c r="Q73" s="16"/>
      <c r="R73" s="16"/>
      <c r="S73" s="16"/>
      <c r="T73" s="16"/>
      <c r="U73" s="16"/>
      <c r="V73" s="16"/>
      <c r="W73" s="16"/>
      <c r="X73" s="16"/>
      <c r="Y73" s="16"/>
      <c r="Z73" s="16"/>
    </row>
    <row r="74" spans="1:26">
      <c r="A74" s="16"/>
      <c r="B74" s="16"/>
      <c r="C74" s="17"/>
      <c r="D74" s="18"/>
      <c r="E74" s="16"/>
      <c r="F74" s="16"/>
      <c r="G74" s="16"/>
      <c r="H74" s="16"/>
      <c r="I74" s="16"/>
      <c r="J74" s="16"/>
      <c r="K74" s="16"/>
      <c r="L74" s="16"/>
      <c r="M74" s="16"/>
      <c r="N74" s="16"/>
      <c r="O74" s="16"/>
      <c r="P74" s="16"/>
      <c r="Q74" s="16"/>
      <c r="R74" s="16"/>
      <c r="S74" s="16"/>
      <c r="T74" s="16"/>
      <c r="U74" s="16"/>
      <c r="V74" s="16"/>
      <c r="W74" s="16"/>
      <c r="X74" s="16"/>
      <c r="Y74" s="16"/>
      <c r="Z74" s="16"/>
    </row>
    <row r="75" spans="1:26">
      <c r="A75" s="16"/>
      <c r="B75" s="16"/>
      <c r="C75" s="17"/>
      <c r="D75" s="18"/>
      <c r="E75" s="16"/>
      <c r="F75" s="16"/>
      <c r="G75" s="16"/>
      <c r="H75" s="16"/>
      <c r="I75" s="16"/>
      <c r="J75" s="16"/>
      <c r="K75" s="16"/>
      <c r="L75" s="16"/>
      <c r="M75" s="16"/>
      <c r="N75" s="16"/>
      <c r="O75" s="16"/>
      <c r="P75" s="16"/>
      <c r="Q75" s="16"/>
      <c r="R75" s="16"/>
      <c r="S75" s="16"/>
      <c r="T75" s="16"/>
      <c r="U75" s="16"/>
      <c r="V75" s="16"/>
      <c r="W75" s="16"/>
      <c r="X75" s="16"/>
      <c r="Y75" s="16"/>
      <c r="Z75" s="16"/>
    </row>
    <row r="76" spans="1:26">
      <c r="A76" s="16"/>
      <c r="B76" s="16"/>
      <c r="C76" s="17"/>
      <c r="D76" s="18"/>
      <c r="E76" s="16"/>
      <c r="F76" s="16"/>
      <c r="G76" s="16"/>
      <c r="H76" s="16"/>
      <c r="I76" s="16"/>
      <c r="J76" s="16"/>
      <c r="K76" s="16"/>
      <c r="L76" s="16"/>
      <c r="M76" s="16"/>
      <c r="N76" s="16"/>
      <c r="O76" s="16"/>
      <c r="P76" s="16"/>
      <c r="Q76" s="16"/>
      <c r="R76" s="16"/>
      <c r="S76" s="16"/>
      <c r="T76" s="16"/>
      <c r="U76" s="16"/>
      <c r="V76" s="16"/>
      <c r="W76" s="16"/>
      <c r="X76" s="16"/>
      <c r="Y76" s="16"/>
      <c r="Z76" s="16"/>
    </row>
    <row r="77" spans="1:26">
      <c r="A77" s="16"/>
      <c r="B77" s="16"/>
      <c r="C77" s="17"/>
      <c r="D77" s="18"/>
      <c r="E77" s="16"/>
      <c r="F77" s="16"/>
      <c r="G77" s="16"/>
      <c r="H77" s="16"/>
      <c r="I77" s="16"/>
      <c r="J77" s="16"/>
      <c r="K77" s="16"/>
      <c r="L77" s="16"/>
      <c r="M77" s="16"/>
      <c r="N77" s="16"/>
      <c r="O77" s="16"/>
      <c r="P77" s="16"/>
      <c r="Q77" s="16"/>
      <c r="R77" s="16"/>
      <c r="S77" s="16"/>
      <c r="T77" s="16"/>
      <c r="U77" s="16"/>
      <c r="V77" s="16"/>
      <c r="W77" s="16"/>
      <c r="X77" s="16"/>
      <c r="Y77" s="16"/>
      <c r="Z77" s="16"/>
    </row>
    <row r="78" spans="1:26">
      <c r="A78" s="16"/>
      <c r="B78" s="16"/>
      <c r="C78" s="17"/>
      <c r="D78" s="18"/>
      <c r="E78" s="16"/>
      <c r="F78" s="16"/>
      <c r="G78" s="16"/>
      <c r="H78" s="16"/>
      <c r="I78" s="16"/>
      <c r="J78" s="16"/>
      <c r="K78" s="16"/>
      <c r="L78" s="16"/>
      <c r="M78" s="16"/>
      <c r="N78" s="16"/>
      <c r="O78" s="16"/>
      <c r="P78" s="16"/>
      <c r="Q78" s="16"/>
      <c r="R78" s="16"/>
      <c r="S78" s="16"/>
      <c r="T78" s="16"/>
      <c r="U78" s="16"/>
      <c r="V78" s="16"/>
      <c r="W78" s="16"/>
      <c r="X78" s="16"/>
      <c r="Y78" s="16"/>
      <c r="Z78" s="16"/>
    </row>
    <row r="79" spans="1:26">
      <c r="A79" s="16"/>
      <c r="B79" s="16"/>
      <c r="C79" s="17"/>
      <c r="D79" s="18"/>
      <c r="E79" s="16"/>
      <c r="F79" s="16"/>
      <c r="G79" s="16"/>
      <c r="H79" s="16"/>
      <c r="I79" s="16"/>
      <c r="J79" s="16"/>
      <c r="K79" s="16"/>
      <c r="L79" s="16"/>
      <c r="M79" s="16"/>
      <c r="N79" s="16"/>
      <c r="O79" s="16"/>
      <c r="P79" s="16"/>
      <c r="Q79" s="16"/>
      <c r="R79" s="16"/>
      <c r="S79" s="16"/>
      <c r="T79" s="16"/>
      <c r="U79" s="16"/>
      <c r="V79" s="16"/>
      <c r="W79" s="16"/>
      <c r="X79" s="16"/>
      <c r="Y79" s="16"/>
      <c r="Z79" s="16"/>
    </row>
    <row r="80" spans="1:26">
      <c r="A80" s="16"/>
      <c r="B80" s="16"/>
      <c r="C80" s="17"/>
      <c r="D80" s="18"/>
      <c r="E80" s="16"/>
      <c r="F80" s="16"/>
      <c r="G80" s="16"/>
      <c r="H80" s="16"/>
      <c r="I80" s="16"/>
      <c r="J80" s="16"/>
      <c r="K80" s="16"/>
      <c r="L80" s="16"/>
      <c r="M80" s="16"/>
      <c r="N80" s="16"/>
      <c r="O80" s="16"/>
      <c r="P80" s="16"/>
      <c r="Q80" s="16"/>
      <c r="R80" s="16"/>
      <c r="S80" s="16"/>
      <c r="T80" s="16"/>
      <c r="U80" s="16"/>
      <c r="V80" s="16"/>
      <c r="W80" s="16"/>
      <c r="X80" s="16"/>
      <c r="Y80" s="16"/>
      <c r="Z80" s="16"/>
    </row>
    <row r="81" spans="1:26">
      <c r="A81" s="16"/>
      <c r="B81" s="16"/>
      <c r="C81" s="17"/>
      <c r="D81" s="18"/>
      <c r="E81" s="16"/>
      <c r="F81" s="16"/>
      <c r="G81" s="16"/>
      <c r="H81" s="16"/>
      <c r="I81" s="16"/>
      <c r="J81" s="16"/>
      <c r="K81" s="16"/>
      <c r="L81" s="16"/>
      <c r="M81" s="16"/>
      <c r="N81" s="16"/>
      <c r="O81" s="16"/>
      <c r="P81" s="16"/>
      <c r="Q81" s="16"/>
      <c r="R81" s="16"/>
      <c r="S81" s="16"/>
      <c r="T81" s="16"/>
      <c r="U81" s="16"/>
      <c r="V81" s="16"/>
      <c r="W81" s="16"/>
      <c r="X81" s="16"/>
      <c r="Y81" s="16"/>
      <c r="Z81" s="16"/>
    </row>
    <row r="82" spans="1:26">
      <c r="A82" s="16"/>
      <c r="B82" s="16"/>
      <c r="C82" s="17"/>
      <c r="D82" s="18"/>
      <c r="E82" s="16"/>
      <c r="F82" s="16"/>
      <c r="G82" s="16"/>
      <c r="H82" s="16"/>
      <c r="I82" s="16"/>
      <c r="J82" s="16"/>
      <c r="K82" s="16"/>
      <c r="L82" s="16"/>
      <c r="M82" s="16"/>
      <c r="N82" s="16"/>
      <c r="O82" s="16"/>
      <c r="P82" s="16"/>
      <c r="Q82" s="16"/>
      <c r="R82" s="16"/>
      <c r="S82" s="16"/>
      <c r="T82" s="16"/>
      <c r="U82" s="16"/>
      <c r="V82" s="16"/>
      <c r="W82" s="16"/>
      <c r="X82" s="16"/>
      <c r="Y82" s="16"/>
      <c r="Z82" s="16"/>
    </row>
    <row r="83" spans="1:26">
      <c r="A83" s="16"/>
      <c r="B83" s="16"/>
      <c r="C83" s="17"/>
      <c r="D83" s="18"/>
      <c r="E83" s="16"/>
      <c r="F83" s="16"/>
      <c r="G83" s="16"/>
      <c r="H83" s="16"/>
      <c r="I83" s="16"/>
      <c r="J83" s="16"/>
      <c r="K83" s="16"/>
      <c r="L83" s="16"/>
      <c r="M83" s="16"/>
      <c r="N83" s="16"/>
      <c r="O83" s="16"/>
      <c r="P83" s="16"/>
      <c r="Q83" s="16"/>
      <c r="R83" s="16"/>
      <c r="S83" s="16"/>
      <c r="T83" s="16"/>
      <c r="U83" s="16"/>
      <c r="V83" s="16"/>
      <c r="W83" s="16"/>
      <c r="X83" s="16"/>
      <c r="Y83" s="16"/>
      <c r="Z83" s="16"/>
    </row>
    <row r="84" spans="1:26">
      <c r="A84" s="16"/>
      <c r="B84" s="16"/>
      <c r="C84" s="17"/>
      <c r="D84" s="18"/>
      <c r="E84" s="16"/>
      <c r="F84" s="16"/>
      <c r="G84" s="16"/>
      <c r="H84" s="16"/>
      <c r="I84" s="16"/>
      <c r="J84" s="16"/>
      <c r="K84" s="16"/>
      <c r="L84" s="16"/>
      <c r="M84" s="16"/>
      <c r="N84" s="16"/>
      <c r="O84" s="16"/>
      <c r="P84" s="16"/>
      <c r="Q84" s="16"/>
      <c r="R84" s="16"/>
      <c r="S84" s="16"/>
      <c r="T84" s="16"/>
      <c r="U84" s="16"/>
      <c r="V84" s="16"/>
      <c r="W84" s="16"/>
      <c r="X84" s="16"/>
      <c r="Y84" s="16"/>
      <c r="Z84" s="16"/>
    </row>
    <row r="85" spans="1:26">
      <c r="A85" s="16"/>
      <c r="B85" s="16"/>
      <c r="C85" s="17"/>
      <c r="D85" s="18"/>
      <c r="E85" s="16"/>
      <c r="F85" s="16"/>
      <c r="G85" s="16"/>
      <c r="H85" s="16"/>
      <c r="I85" s="16"/>
      <c r="J85" s="16"/>
      <c r="K85" s="16"/>
      <c r="L85" s="16"/>
      <c r="M85" s="16"/>
      <c r="N85" s="16"/>
      <c r="O85" s="16"/>
      <c r="P85" s="16"/>
      <c r="Q85" s="16"/>
      <c r="R85" s="16"/>
      <c r="S85" s="16"/>
      <c r="T85" s="16"/>
      <c r="U85" s="16"/>
      <c r="V85" s="16"/>
      <c r="W85" s="16"/>
      <c r="X85" s="16"/>
      <c r="Y85" s="16"/>
      <c r="Z85" s="16"/>
    </row>
    <row r="86" spans="1:26">
      <c r="A86" s="16"/>
      <c r="B86" s="16"/>
      <c r="C86" s="17"/>
      <c r="D86" s="18"/>
      <c r="E86" s="16"/>
      <c r="F86" s="16"/>
      <c r="G86" s="16"/>
      <c r="H86" s="16"/>
      <c r="I86" s="16"/>
      <c r="J86" s="16"/>
      <c r="K86" s="16"/>
      <c r="L86" s="16"/>
      <c r="M86" s="16"/>
      <c r="N86" s="16"/>
      <c r="O86" s="16"/>
      <c r="P86" s="16"/>
      <c r="Q86" s="16"/>
      <c r="R86" s="16"/>
      <c r="S86" s="16"/>
      <c r="T86" s="16"/>
      <c r="U86" s="16"/>
      <c r="V86" s="16"/>
      <c r="W86" s="16"/>
      <c r="X86" s="16"/>
      <c r="Y86" s="16"/>
      <c r="Z86" s="16"/>
    </row>
    <row r="87" spans="1:26">
      <c r="A87" s="16"/>
      <c r="B87" s="16"/>
      <c r="C87" s="17"/>
      <c r="D87" s="18"/>
      <c r="E87" s="16"/>
      <c r="F87" s="16"/>
      <c r="G87" s="16"/>
      <c r="H87" s="16"/>
      <c r="I87" s="16"/>
      <c r="J87" s="16"/>
      <c r="K87" s="16"/>
      <c r="L87" s="16"/>
      <c r="M87" s="16"/>
      <c r="N87" s="16"/>
      <c r="O87" s="16"/>
      <c r="P87" s="16"/>
      <c r="Q87" s="16"/>
      <c r="R87" s="16"/>
      <c r="S87" s="16"/>
      <c r="T87" s="16"/>
      <c r="U87" s="16"/>
      <c r="V87" s="16"/>
      <c r="W87" s="16"/>
      <c r="X87" s="16"/>
      <c r="Y87" s="16"/>
      <c r="Z87" s="16"/>
    </row>
    <row r="88" spans="1:26">
      <c r="A88" s="16"/>
      <c r="B88" s="16"/>
      <c r="C88" s="17"/>
      <c r="D88" s="18"/>
      <c r="E88" s="16"/>
      <c r="F88" s="16"/>
      <c r="G88" s="16"/>
      <c r="H88" s="16"/>
      <c r="I88" s="16"/>
      <c r="J88" s="16"/>
      <c r="K88" s="16"/>
      <c r="L88" s="16"/>
      <c r="M88" s="16"/>
      <c r="N88" s="16"/>
      <c r="O88" s="16"/>
      <c r="P88" s="16"/>
      <c r="Q88" s="16"/>
      <c r="R88" s="16"/>
      <c r="S88" s="16"/>
      <c r="T88" s="16"/>
      <c r="U88" s="16"/>
      <c r="V88" s="16"/>
      <c r="W88" s="16"/>
      <c r="X88" s="16"/>
      <c r="Y88" s="16"/>
      <c r="Z88" s="16"/>
    </row>
    <row r="89" spans="1:26">
      <c r="A89" s="16"/>
      <c r="B89" s="16"/>
      <c r="C89" s="17"/>
      <c r="D89" s="18"/>
      <c r="E89" s="16"/>
      <c r="F89" s="16"/>
      <c r="G89" s="16"/>
      <c r="H89" s="16"/>
      <c r="I89" s="16"/>
      <c r="J89" s="16"/>
      <c r="K89" s="16"/>
      <c r="L89" s="16"/>
      <c r="M89" s="16"/>
      <c r="N89" s="16"/>
      <c r="O89" s="16"/>
      <c r="P89" s="16"/>
      <c r="Q89" s="16"/>
      <c r="R89" s="16"/>
      <c r="S89" s="16"/>
      <c r="T89" s="16"/>
      <c r="U89" s="16"/>
      <c r="V89" s="16"/>
      <c r="W89" s="16"/>
      <c r="X89" s="16"/>
      <c r="Y89" s="16"/>
      <c r="Z89" s="16"/>
    </row>
    <row r="90" spans="1:26">
      <c r="A90" s="16"/>
      <c r="B90" s="16"/>
      <c r="C90" s="17"/>
      <c r="D90" s="18"/>
      <c r="E90" s="16"/>
      <c r="F90" s="16"/>
      <c r="G90" s="16"/>
      <c r="H90" s="16"/>
      <c r="I90" s="16"/>
      <c r="J90" s="16"/>
      <c r="K90" s="16"/>
      <c r="L90" s="16"/>
      <c r="M90" s="16"/>
      <c r="N90" s="16"/>
      <c r="O90" s="16"/>
      <c r="P90" s="16"/>
      <c r="Q90" s="16"/>
      <c r="R90" s="16"/>
      <c r="S90" s="16"/>
      <c r="T90" s="16"/>
      <c r="U90" s="16"/>
      <c r="V90" s="16"/>
      <c r="W90" s="16"/>
      <c r="X90" s="16"/>
      <c r="Y90" s="16"/>
      <c r="Z90" s="16"/>
    </row>
    <row r="91" spans="1:26">
      <c r="A91" s="16"/>
      <c r="B91" s="16"/>
      <c r="C91" s="17"/>
      <c r="D91" s="18"/>
      <c r="E91" s="16"/>
      <c r="F91" s="16"/>
      <c r="G91" s="16"/>
      <c r="H91" s="16"/>
      <c r="I91" s="16"/>
      <c r="J91" s="16"/>
      <c r="K91" s="16"/>
      <c r="L91" s="16"/>
      <c r="M91" s="16"/>
      <c r="N91" s="16"/>
      <c r="O91" s="16"/>
      <c r="P91" s="16"/>
      <c r="Q91" s="16"/>
      <c r="R91" s="16"/>
      <c r="S91" s="16"/>
      <c r="T91" s="16"/>
      <c r="U91" s="16"/>
      <c r="V91" s="16"/>
      <c r="W91" s="16"/>
      <c r="X91" s="16"/>
      <c r="Y91" s="16"/>
      <c r="Z91" s="16"/>
    </row>
    <row r="92" spans="1:26">
      <c r="A92" s="16"/>
      <c r="B92" s="16"/>
      <c r="C92" s="17"/>
      <c r="D92" s="18"/>
      <c r="E92" s="16"/>
      <c r="F92" s="16"/>
      <c r="G92" s="16"/>
      <c r="H92" s="16"/>
      <c r="I92" s="16"/>
      <c r="J92" s="16"/>
      <c r="K92" s="16"/>
      <c r="L92" s="16"/>
      <c r="M92" s="16"/>
      <c r="N92" s="16"/>
      <c r="O92" s="16"/>
      <c r="P92" s="16"/>
      <c r="Q92" s="16"/>
      <c r="R92" s="16"/>
      <c r="S92" s="16"/>
      <c r="T92" s="16"/>
      <c r="U92" s="16"/>
      <c r="V92" s="16"/>
      <c r="W92" s="16"/>
      <c r="X92" s="16"/>
      <c r="Y92" s="16"/>
      <c r="Z92" s="16"/>
    </row>
    <row r="93" spans="1:26">
      <c r="A93" s="16"/>
      <c r="B93" s="16"/>
      <c r="C93" s="17"/>
      <c r="D93" s="18"/>
      <c r="E93" s="16"/>
      <c r="F93" s="16"/>
      <c r="G93" s="16"/>
      <c r="H93" s="16"/>
      <c r="I93" s="16"/>
      <c r="J93" s="16"/>
      <c r="K93" s="16"/>
      <c r="L93" s="16"/>
      <c r="M93" s="16"/>
      <c r="N93" s="16"/>
      <c r="O93" s="16"/>
      <c r="P93" s="16"/>
      <c r="Q93" s="16"/>
      <c r="R93" s="16"/>
      <c r="S93" s="16"/>
      <c r="T93" s="16"/>
      <c r="U93" s="16"/>
      <c r="V93" s="16"/>
      <c r="W93" s="16"/>
      <c r="X93" s="16"/>
      <c r="Y93" s="16"/>
      <c r="Z93" s="16"/>
    </row>
    <row r="94" spans="1:26">
      <c r="A94" s="16"/>
      <c r="B94" s="16"/>
      <c r="C94" s="17"/>
      <c r="D94" s="18"/>
      <c r="E94" s="16"/>
      <c r="F94" s="16"/>
      <c r="G94" s="16"/>
      <c r="H94" s="16"/>
      <c r="I94" s="16"/>
      <c r="J94" s="16"/>
      <c r="K94" s="16"/>
      <c r="L94" s="16"/>
      <c r="M94" s="16"/>
      <c r="N94" s="16"/>
      <c r="O94" s="16"/>
      <c r="P94" s="16"/>
      <c r="Q94" s="16"/>
      <c r="R94" s="16"/>
      <c r="S94" s="16"/>
      <c r="T94" s="16"/>
      <c r="U94" s="16"/>
      <c r="V94" s="16"/>
      <c r="W94" s="16"/>
      <c r="X94" s="16"/>
      <c r="Y94" s="16"/>
      <c r="Z94" s="16"/>
    </row>
    <row r="95" spans="1:26">
      <c r="A95" s="16"/>
      <c r="B95" s="16"/>
      <c r="C95" s="17"/>
      <c r="D95" s="18"/>
      <c r="E95" s="16"/>
      <c r="F95" s="16"/>
      <c r="G95" s="16"/>
      <c r="H95" s="16"/>
      <c r="I95" s="16"/>
      <c r="J95" s="16"/>
      <c r="K95" s="16"/>
      <c r="L95" s="16"/>
      <c r="M95" s="16"/>
      <c r="N95" s="16"/>
      <c r="O95" s="16"/>
      <c r="P95" s="16"/>
      <c r="Q95" s="16"/>
      <c r="R95" s="16"/>
      <c r="S95" s="16"/>
      <c r="T95" s="16"/>
      <c r="U95" s="16"/>
      <c r="V95" s="16"/>
      <c r="W95" s="16"/>
      <c r="X95" s="16"/>
      <c r="Y95" s="16"/>
      <c r="Z95" s="16"/>
    </row>
    <row r="96" spans="1:26">
      <c r="A96" s="16"/>
      <c r="B96" s="16"/>
      <c r="C96" s="17"/>
      <c r="D96" s="18"/>
      <c r="E96" s="16"/>
      <c r="F96" s="16"/>
      <c r="G96" s="16"/>
      <c r="H96" s="16"/>
      <c r="I96" s="16"/>
      <c r="J96" s="16"/>
      <c r="K96" s="16"/>
      <c r="L96" s="16"/>
      <c r="M96" s="16"/>
      <c r="N96" s="16"/>
      <c r="O96" s="16"/>
      <c r="P96" s="16"/>
      <c r="Q96" s="16"/>
      <c r="R96" s="16"/>
      <c r="S96" s="16"/>
      <c r="T96" s="16"/>
      <c r="U96" s="16"/>
      <c r="V96" s="16"/>
      <c r="W96" s="16"/>
      <c r="X96" s="16"/>
      <c r="Y96" s="16"/>
      <c r="Z96" s="16"/>
    </row>
    <row r="97" spans="1:26">
      <c r="A97" s="16"/>
      <c r="B97" s="16"/>
      <c r="C97" s="17"/>
      <c r="D97" s="18"/>
      <c r="E97" s="16"/>
      <c r="F97" s="16"/>
      <c r="G97" s="16"/>
      <c r="H97" s="16"/>
      <c r="I97" s="16"/>
      <c r="J97" s="16"/>
      <c r="K97" s="16"/>
      <c r="L97" s="16"/>
      <c r="M97" s="16"/>
      <c r="N97" s="16"/>
      <c r="O97" s="16"/>
      <c r="P97" s="16"/>
      <c r="Q97" s="16"/>
      <c r="R97" s="16"/>
      <c r="S97" s="16"/>
      <c r="T97" s="16"/>
      <c r="U97" s="16"/>
      <c r="V97" s="16"/>
      <c r="W97" s="16"/>
      <c r="X97" s="16"/>
      <c r="Y97" s="16"/>
      <c r="Z97" s="16"/>
    </row>
    <row r="98" spans="1:26">
      <c r="A98" s="16"/>
      <c r="B98" s="16"/>
      <c r="C98" s="17"/>
      <c r="D98" s="18"/>
      <c r="E98" s="16"/>
      <c r="F98" s="16"/>
      <c r="G98" s="16"/>
      <c r="H98" s="16"/>
      <c r="I98" s="16"/>
      <c r="J98" s="16"/>
      <c r="K98" s="16"/>
      <c r="L98" s="16"/>
      <c r="M98" s="16"/>
      <c r="N98" s="16"/>
      <c r="O98" s="16"/>
      <c r="P98" s="16"/>
      <c r="Q98" s="16"/>
      <c r="R98" s="16"/>
      <c r="S98" s="16"/>
      <c r="T98" s="16"/>
      <c r="U98" s="16"/>
      <c r="V98" s="16"/>
      <c r="W98" s="16"/>
      <c r="X98" s="16"/>
      <c r="Y98" s="16"/>
      <c r="Z98" s="16"/>
    </row>
    <row r="99" spans="1:26">
      <c r="A99" s="16"/>
      <c r="B99" s="16"/>
      <c r="C99" s="17"/>
      <c r="D99" s="18"/>
      <c r="E99" s="16"/>
      <c r="F99" s="16"/>
      <c r="G99" s="16"/>
      <c r="H99" s="16"/>
      <c r="I99" s="16"/>
      <c r="J99" s="16"/>
      <c r="K99" s="16"/>
      <c r="L99" s="16"/>
      <c r="M99" s="16"/>
      <c r="N99" s="16"/>
      <c r="O99" s="16"/>
      <c r="P99" s="16"/>
      <c r="Q99" s="16"/>
      <c r="R99" s="16"/>
      <c r="S99" s="16"/>
      <c r="T99" s="16"/>
      <c r="U99" s="16"/>
      <c r="V99" s="16"/>
      <c r="W99" s="16"/>
      <c r="X99" s="16"/>
      <c r="Y99" s="16"/>
      <c r="Z99" s="16"/>
    </row>
    <row r="100" spans="1:26">
      <c r="A100" s="16"/>
      <c r="B100" s="16"/>
      <c r="C100" s="17"/>
      <c r="D100" s="18"/>
      <c r="E100" s="16"/>
      <c r="F100" s="16"/>
      <c r="G100" s="16"/>
      <c r="H100" s="16"/>
      <c r="I100" s="16"/>
      <c r="J100" s="16"/>
      <c r="K100" s="16"/>
      <c r="L100" s="16"/>
      <c r="M100" s="16"/>
      <c r="N100" s="16"/>
      <c r="O100" s="16"/>
      <c r="P100" s="16"/>
      <c r="Q100" s="16"/>
      <c r="R100" s="16"/>
      <c r="S100" s="16"/>
      <c r="T100" s="16"/>
      <c r="U100" s="16"/>
      <c r="V100" s="16"/>
      <c r="W100" s="16"/>
      <c r="X100" s="16"/>
      <c r="Y100" s="16"/>
      <c r="Z100" s="16"/>
    </row>
    <row r="101" spans="1:26">
      <c r="A101" s="16"/>
      <c r="B101" s="16"/>
      <c r="C101" s="17"/>
      <c r="D101" s="18"/>
      <c r="E101" s="16"/>
      <c r="F101" s="16"/>
      <c r="G101" s="16"/>
      <c r="H101" s="16"/>
      <c r="I101" s="16"/>
      <c r="J101" s="16"/>
      <c r="K101" s="16"/>
      <c r="L101" s="16"/>
      <c r="M101" s="16"/>
      <c r="N101" s="16"/>
      <c r="O101" s="16"/>
      <c r="P101" s="16"/>
      <c r="Q101" s="16"/>
      <c r="R101" s="16"/>
      <c r="S101" s="16"/>
      <c r="T101" s="16"/>
      <c r="U101" s="16"/>
      <c r="V101" s="16"/>
      <c r="W101" s="16"/>
      <c r="X101" s="16"/>
      <c r="Y101" s="16"/>
      <c r="Z101" s="16"/>
    </row>
    <row r="102" spans="1:26">
      <c r="A102" s="16"/>
      <c r="B102" s="16"/>
      <c r="C102" s="17"/>
      <c r="D102" s="18"/>
      <c r="E102" s="16"/>
      <c r="F102" s="16"/>
      <c r="G102" s="16"/>
      <c r="H102" s="16"/>
      <c r="I102" s="16"/>
      <c r="J102" s="16"/>
      <c r="K102" s="16"/>
      <c r="L102" s="16"/>
      <c r="M102" s="16"/>
      <c r="N102" s="16"/>
      <c r="O102" s="16"/>
      <c r="P102" s="16"/>
      <c r="Q102" s="16"/>
      <c r="R102" s="16"/>
      <c r="S102" s="16"/>
      <c r="T102" s="16"/>
      <c r="U102" s="16"/>
      <c r="V102" s="16"/>
      <c r="W102" s="16"/>
      <c r="X102" s="16"/>
      <c r="Y102" s="16"/>
      <c r="Z102" s="16"/>
    </row>
    <row r="103" spans="1:26">
      <c r="A103" s="16"/>
      <c r="B103" s="16"/>
      <c r="C103" s="17"/>
      <c r="D103" s="18"/>
      <c r="E103" s="16"/>
      <c r="F103" s="16"/>
      <c r="G103" s="16"/>
      <c r="H103" s="16"/>
      <c r="I103" s="16"/>
      <c r="J103" s="16"/>
      <c r="K103" s="16"/>
      <c r="L103" s="16"/>
      <c r="M103" s="16"/>
      <c r="N103" s="16"/>
      <c r="O103" s="16"/>
      <c r="P103" s="16"/>
      <c r="Q103" s="16"/>
      <c r="R103" s="16"/>
      <c r="S103" s="16"/>
      <c r="T103" s="16"/>
      <c r="U103" s="16"/>
      <c r="V103" s="16"/>
      <c r="W103" s="16"/>
      <c r="X103" s="16"/>
      <c r="Y103" s="16"/>
      <c r="Z103" s="16"/>
    </row>
    <row r="104" spans="1:26">
      <c r="A104" s="16"/>
      <c r="B104" s="16"/>
      <c r="C104" s="17"/>
      <c r="D104" s="18"/>
      <c r="E104" s="16"/>
      <c r="F104" s="16"/>
      <c r="G104" s="16"/>
      <c r="H104" s="16"/>
      <c r="I104" s="16"/>
      <c r="J104" s="16"/>
      <c r="K104" s="16"/>
      <c r="L104" s="16"/>
      <c r="M104" s="16"/>
      <c r="N104" s="16"/>
      <c r="O104" s="16"/>
      <c r="P104" s="16"/>
      <c r="Q104" s="16"/>
      <c r="R104" s="16"/>
      <c r="S104" s="16"/>
      <c r="T104" s="16"/>
      <c r="U104" s="16"/>
      <c r="V104" s="16"/>
      <c r="W104" s="16"/>
      <c r="X104" s="16"/>
      <c r="Y104" s="16"/>
      <c r="Z104" s="16"/>
    </row>
    <row r="105" spans="1:26">
      <c r="A105" s="16"/>
      <c r="B105" s="16"/>
      <c r="C105" s="17"/>
      <c r="D105" s="18"/>
      <c r="E105" s="16"/>
      <c r="F105" s="16"/>
      <c r="G105" s="16"/>
      <c r="H105" s="16"/>
      <c r="I105" s="16"/>
      <c r="J105" s="16"/>
      <c r="K105" s="16"/>
      <c r="L105" s="16"/>
      <c r="M105" s="16"/>
      <c r="N105" s="16"/>
      <c r="O105" s="16"/>
      <c r="P105" s="16"/>
      <c r="Q105" s="16"/>
      <c r="R105" s="16"/>
      <c r="S105" s="16"/>
      <c r="T105" s="16"/>
      <c r="U105" s="16"/>
      <c r="V105" s="16"/>
      <c r="W105" s="16"/>
      <c r="X105" s="16"/>
      <c r="Y105" s="16"/>
      <c r="Z105" s="16"/>
    </row>
    <row r="106" spans="1:26">
      <c r="A106" s="16"/>
      <c r="B106" s="16"/>
      <c r="C106" s="17"/>
      <c r="D106" s="18"/>
      <c r="E106" s="16"/>
      <c r="F106" s="16"/>
      <c r="G106" s="16"/>
      <c r="H106" s="16"/>
      <c r="I106" s="16"/>
      <c r="J106" s="16"/>
      <c r="K106" s="16"/>
      <c r="L106" s="16"/>
      <c r="M106" s="16"/>
      <c r="N106" s="16"/>
      <c r="O106" s="16"/>
      <c r="P106" s="16"/>
      <c r="Q106" s="16"/>
      <c r="R106" s="16"/>
      <c r="S106" s="16"/>
      <c r="T106" s="16"/>
      <c r="U106" s="16"/>
      <c r="V106" s="16"/>
      <c r="W106" s="16"/>
      <c r="X106" s="16"/>
      <c r="Y106" s="16"/>
      <c r="Z106" s="16"/>
    </row>
    <row r="107" spans="1:26">
      <c r="A107" s="16"/>
      <c r="B107" s="16"/>
      <c r="C107" s="17"/>
      <c r="D107" s="18"/>
      <c r="E107" s="16"/>
      <c r="F107" s="16"/>
      <c r="G107" s="16"/>
      <c r="H107" s="16"/>
      <c r="I107" s="16"/>
      <c r="J107" s="16"/>
      <c r="K107" s="16"/>
      <c r="L107" s="16"/>
      <c r="M107" s="16"/>
      <c r="N107" s="16"/>
      <c r="O107" s="16"/>
      <c r="P107" s="16"/>
      <c r="Q107" s="16"/>
      <c r="R107" s="16"/>
      <c r="S107" s="16"/>
      <c r="T107" s="16"/>
      <c r="U107" s="16"/>
      <c r="V107" s="16"/>
      <c r="W107" s="16"/>
      <c r="X107" s="16"/>
      <c r="Y107" s="16"/>
      <c r="Z107" s="16"/>
    </row>
    <row r="108" spans="1:26">
      <c r="A108" s="16"/>
      <c r="B108" s="16"/>
      <c r="C108" s="17"/>
      <c r="D108" s="18"/>
      <c r="E108" s="16"/>
      <c r="F108" s="16"/>
      <c r="G108" s="16"/>
      <c r="H108" s="16"/>
      <c r="I108" s="16"/>
      <c r="J108" s="16"/>
      <c r="K108" s="16"/>
      <c r="L108" s="16"/>
      <c r="M108" s="16"/>
      <c r="N108" s="16"/>
      <c r="O108" s="16"/>
      <c r="P108" s="16"/>
      <c r="Q108" s="16"/>
      <c r="R108" s="16"/>
      <c r="S108" s="16"/>
      <c r="T108" s="16"/>
      <c r="U108" s="16"/>
      <c r="V108" s="16"/>
      <c r="W108" s="16"/>
      <c r="X108" s="16"/>
      <c r="Y108" s="16"/>
      <c r="Z108" s="16"/>
    </row>
    <row r="109" spans="1:26">
      <c r="A109" s="16"/>
      <c r="B109" s="16"/>
      <c r="C109" s="17"/>
      <c r="D109" s="18"/>
      <c r="E109" s="16"/>
      <c r="F109" s="16"/>
      <c r="G109" s="16"/>
      <c r="H109" s="16"/>
      <c r="I109" s="16"/>
      <c r="J109" s="16"/>
      <c r="K109" s="16"/>
      <c r="L109" s="16"/>
      <c r="M109" s="16"/>
      <c r="N109" s="16"/>
      <c r="O109" s="16"/>
      <c r="P109" s="16"/>
      <c r="Q109" s="16"/>
      <c r="R109" s="16"/>
      <c r="S109" s="16"/>
      <c r="T109" s="16"/>
      <c r="U109" s="16"/>
      <c r="V109" s="16"/>
      <c r="W109" s="16"/>
      <c r="X109" s="16"/>
      <c r="Y109" s="16"/>
      <c r="Z109" s="16"/>
    </row>
    <row r="110" spans="1:26">
      <c r="A110" s="16"/>
      <c r="B110" s="16"/>
      <c r="C110" s="17"/>
      <c r="D110" s="18"/>
      <c r="E110" s="16"/>
      <c r="F110" s="16"/>
      <c r="G110" s="16"/>
      <c r="H110" s="16"/>
      <c r="I110" s="16"/>
      <c r="J110" s="16"/>
      <c r="K110" s="16"/>
      <c r="L110" s="16"/>
      <c r="M110" s="16"/>
      <c r="N110" s="16"/>
      <c r="O110" s="16"/>
      <c r="P110" s="16"/>
      <c r="Q110" s="16"/>
      <c r="R110" s="16"/>
      <c r="S110" s="16"/>
      <c r="T110" s="16"/>
      <c r="U110" s="16"/>
      <c r="V110" s="16"/>
      <c r="W110" s="16"/>
      <c r="X110" s="16"/>
      <c r="Y110" s="16"/>
      <c r="Z110" s="16"/>
    </row>
    <row r="111" spans="1:26">
      <c r="A111" s="16"/>
      <c r="B111" s="16"/>
      <c r="C111" s="17"/>
      <c r="D111" s="18"/>
      <c r="E111" s="16"/>
      <c r="F111" s="16"/>
      <c r="G111" s="16"/>
      <c r="H111" s="16"/>
      <c r="I111" s="16"/>
      <c r="J111" s="16"/>
      <c r="K111" s="16"/>
      <c r="L111" s="16"/>
      <c r="M111" s="16"/>
      <c r="N111" s="16"/>
      <c r="O111" s="16"/>
      <c r="P111" s="16"/>
      <c r="Q111" s="16"/>
      <c r="R111" s="16"/>
      <c r="S111" s="16"/>
      <c r="T111" s="16"/>
      <c r="U111" s="16"/>
      <c r="V111" s="16"/>
      <c r="W111" s="16"/>
      <c r="X111" s="16"/>
      <c r="Y111" s="16"/>
      <c r="Z111" s="16"/>
    </row>
    <row r="112" spans="1:26">
      <c r="A112" s="16"/>
      <c r="B112" s="16"/>
      <c r="C112" s="17"/>
      <c r="D112" s="18"/>
      <c r="E112" s="16"/>
      <c r="F112" s="16"/>
      <c r="G112" s="16"/>
      <c r="H112" s="16"/>
      <c r="I112" s="16"/>
      <c r="J112" s="16"/>
      <c r="K112" s="16"/>
      <c r="L112" s="16"/>
      <c r="M112" s="16"/>
      <c r="N112" s="16"/>
      <c r="O112" s="16"/>
      <c r="P112" s="16"/>
      <c r="Q112" s="16"/>
      <c r="R112" s="16"/>
      <c r="S112" s="16"/>
      <c r="T112" s="16"/>
      <c r="U112" s="16"/>
      <c r="V112" s="16"/>
      <c r="W112" s="16"/>
      <c r="X112" s="16"/>
      <c r="Y112" s="16"/>
      <c r="Z112" s="16"/>
    </row>
    <row r="113" spans="1:26">
      <c r="A113" s="16"/>
      <c r="B113" s="16"/>
      <c r="C113" s="17"/>
      <c r="D113" s="18"/>
      <c r="E113" s="16"/>
      <c r="F113" s="16"/>
      <c r="G113" s="16"/>
      <c r="H113" s="16"/>
      <c r="I113" s="16"/>
      <c r="J113" s="16"/>
      <c r="K113" s="16"/>
      <c r="L113" s="16"/>
      <c r="M113" s="16"/>
      <c r="N113" s="16"/>
      <c r="O113" s="16"/>
      <c r="P113" s="16"/>
      <c r="Q113" s="16"/>
      <c r="R113" s="16"/>
      <c r="S113" s="16"/>
      <c r="T113" s="16"/>
      <c r="U113" s="16"/>
      <c r="V113" s="16"/>
      <c r="W113" s="16"/>
      <c r="X113" s="16"/>
      <c r="Y113" s="16"/>
      <c r="Z113" s="16"/>
    </row>
    <row r="114" spans="1:26">
      <c r="A114" s="16"/>
      <c r="B114" s="16"/>
      <c r="C114" s="17"/>
      <c r="D114" s="18"/>
      <c r="E114" s="16"/>
      <c r="F114" s="16"/>
      <c r="G114" s="16"/>
      <c r="H114" s="16"/>
      <c r="I114" s="16"/>
      <c r="J114" s="16"/>
      <c r="K114" s="16"/>
      <c r="L114" s="16"/>
      <c r="M114" s="16"/>
      <c r="N114" s="16"/>
      <c r="O114" s="16"/>
      <c r="P114" s="16"/>
      <c r="Q114" s="16"/>
      <c r="R114" s="16"/>
      <c r="S114" s="16"/>
      <c r="T114" s="16"/>
      <c r="U114" s="16"/>
      <c r="V114" s="16"/>
      <c r="W114" s="16"/>
      <c r="X114" s="16"/>
      <c r="Y114" s="16"/>
      <c r="Z114" s="16"/>
    </row>
    <row r="115" spans="1:26">
      <c r="A115" s="16"/>
      <c r="B115" s="16"/>
      <c r="C115" s="17"/>
      <c r="D115" s="18"/>
      <c r="E115" s="16"/>
      <c r="F115" s="16"/>
      <c r="G115" s="16"/>
      <c r="H115" s="16"/>
      <c r="I115" s="16"/>
      <c r="J115" s="16"/>
      <c r="K115" s="16"/>
      <c r="L115" s="16"/>
      <c r="M115" s="16"/>
      <c r="N115" s="16"/>
      <c r="O115" s="16"/>
      <c r="P115" s="16"/>
      <c r="Q115" s="16"/>
      <c r="R115" s="16"/>
      <c r="S115" s="16"/>
      <c r="T115" s="16"/>
      <c r="U115" s="16"/>
      <c r="V115" s="16"/>
      <c r="W115" s="16"/>
      <c r="X115" s="16"/>
      <c r="Y115" s="16"/>
      <c r="Z115" s="16"/>
    </row>
    <row r="116" spans="1:26">
      <c r="A116" s="16"/>
      <c r="B116" s="16"/>
      <c r="C116" s="17"/>
      <c r="D116" s="18"/>
      <c r="E116" s="16"/>
      <c r="F116" s="16"/>
      <c r="G116" s="16"/>
      <c r="H116" s="16"/>
      <c r="I116" s="16"/>
      <c r="J116" s="16"/>
      <c r="K116" s="16"/>
      <c r="L116" s="16"/>
      <c r="M116" s="16"/>
      <c r="N116" s="16"/>
      <c r="O116" s="16"/>
      <c r="P116" s="16"/>
      <c r="Q116" s="16"/>
      <c r="R116" s="16"/>
      <c r="S116" s="16"/>
      <c r="T116" s="16"/>
      <c r="U116" s="16"/>
      <c r="V116" s="16"/>
      <c r="W116" s="16"/>
      <c r="X116" s="16"/>
      <c r="Y116" s="16"/>
      <c r="Z116" s="16"/>
    </row>
    <row r="117" spans="1:26">
      <c r="A117" s="16"/>
      <c r="B117" s="16"/>
      <c r="C117" s="17"/>
      <c r="D117" s="18"/>
      <c r="E117" s="16"/>
      <c r="F117" s="16"/>
      <c r="G117" s="16"/>
      <c r="H117" s="16"/>
      <c r="I117" s="16"/>
      <c r="J117" s="16"/>
      <c r="K117" s="16"/>
      <c r="L117" s="16"/>
      <c r="M117" s="16"/>
      <c r="N117" s="16"/>
      <c r="O117" s="16"/>
      <c r="P117" s="16"/>
      <c r="Q117" s="16"/>
      <c r="R117" s="16"/>
      <c r="S117" s="16"/>
      <c r="T117" s="16"/>
      <c r="U117" s="16"/>
      <c r="V117" s="16"/>
      <c r="W117" s="16"/>
      <c r="X117" s="16"/>
      <c r="Y117" s="16"/>
      <c r="Z117" s="16"/>
    </row>
    <row r="118" spans="1:26">
      <c r="A118" s="16"/>
      <c r="B118" s="16"/>
      <c r="C118" s="17"/>
      <c r="D118" s="18"/>
      <c r="E118" s="16"/>
      <c r="F118" s="16"/>
      <c r="G118" s="16"/>
      <c r="H118" s="16"/>
      <c r="I118" s="16"/>
      <c r="J118" s="16"/>
      <c r="K118" s="16"/>
      <c r="L118" s="16"/>
      <c r="M118" s="16"/>
      <c r="N118" s="16"/>
      <c r="O118" s="16"/>
      <c r="P118" s="16"/>
      <c r="Q118" s="16"/>
      <c r="R118" s="16"/>
      <c r="S118" s="16"/>
      <c r="T118" s="16"/>
      <c r="U118" s="16"/>
      <c r="V118" s="16"/>
      <c r="W118" s="16"/>
      <c r="X118" s="16"/>
      <c r="Y118" s="16"/>
      <c r="Z118" s="16"/>
    </row>
    <row r="119" spans="1:26">
      <c r="A119" s="16"/>
      <c r="B119" s="16"/>
      <c r="C119" s="17"/>
      <c r="D119" s="18"/>
      <c r="E119" s="16"/>
      <c r="F119" s="16"/>
      <c r="G119" s="16"/>
      <c r="H119" s="16"/>
      <c r="I119" s="16"/>
      <c r="J119" s="16"/>
      <c r="K119" s="16"/>
      <c r="L119" s="16"/>
      <c r="M119" s="16"/>
      <c r="N119" s="16"/>
      <c r="O119" s="16"/>
      <c r="P119" s="16"/>
      <c r="Q119" s="16"/>
      <c r="R119" s="16"/>
      <c r="S119" s="16"/>
      <c r="T119" s="16"/>
      <c r="U119" s="16"/>
      <c r="V119" s="16"/>
      <c r="W119" s="16"/>
      <c r="X119" s="16"/>
      <c r="Y119" s="16"/>
      <c r="Z119" s="16"/>
    </row>
    <row r="120" spans="1:26">
      <c r="A120" s="16"/>
      <c r="B120" s="16"/>
      <c r="C120" s="17"/>
      <c r="D120" s="18"/>
      <c r="E120" s="16"/>
      <c r="F120" s="16"/>
      <c r="G120" s="16"/>
      <c r="H120" s="16"/>
      <c r="I120" s="16"/>
      <c r="J120" s="16"/>
      <c r="K120" s="16"/>
      <c r="L120" s="16"/>
      <c r="M120" s="16"/>
      <c r="N120" s="16"/>
      <c r="O120" s="16"/>
      <c r="P120" s="16"/>
      <c r="Q120" s="16"/>
      <c r="R120" s="16"/>
      <c r="S120" s="16"/>
      <c r="T120" s="16"/>
      <c r="U120" s="16"/>
      <c r="V120" s="16"/>
      <c r="W120" s="16"/>
      <c r="X120" s="16"/>
      <c r="Y120" s="16"/>
      <c r="Z120" s="16"/>
    </row>
    <row r="121" spans="1:26">
      <c r="A121" s="16"/>
      <c r="B121" s="16"/>
      <c r="C121" s="17"/>
      <c r="D121" s="18"/>
      <c r="E121" s="16"/>
      <c r="F121" s="16"/>
      <c r="G121" s="16"/>
      <c r="H121" s="16"/>
      <c r="I121" s="16"/>
      <c r="J121" s="16"/>
      <c r="K121" s="16"/>
      <c r="L121" s="16"/>
      <c r="M121" s="16"/>
      <c r="N121" s="16"/>
      <c r="O121" s="16"/>
      <c r="P121" s="16"/>
      <c r="Q121" s="16"/>
      <c r="R121" s="16"/>
      <c r="S121" s="16"/>
      <c r="T121" s="16"/>
      <c r="U121" s="16"/>
      <c r="V121" s="16"/>
      <c r="W121" s="16"/>
      <c r="X121" s="16"/>
      <c r="Y121" s="16"/>
      <c r="Z121" s="16"/>
    </row>
    <row r="122" spans="1:26">
      <c r="A122" s="16"/>
      <c r="B122" s="16"/>
      <c r="C122" s="17"/>
      <c r="D122" s="18"/>
      <c r="E122" s="16"/>
      <c r="F122" s="16"/>
      <c r="G122" s="16"/>
      <c r="H122" s="16"/>
      <c r="I122" s="16"/>
      <c r="J122" s="16"/>
      <c r="K122" s="16"/>
      <c r="L122" s="16"/>
      <c r="M122" s="16"/>
      <c r="N122" s="16"/>
      <c r="O122" s="16"/>
      <c r="P122" s="16"/>
      <c r="Q122" s="16"/>
      <c r="R122" s="16"/>
      <c r="S122" s="16"/>
      <c r="T122" s="16"/>
      <c r="U122" s="16"/>
      <c r="V122" s="16"/>
      <c r="W122" s="16"/>
      <c r="X122" s="16"/>
      <c r="Y122" s="16"/>
      <c r="Z122" s="16"/>
    </row>
    <row r="123" spans="1:26">
      <c r="A123" s="16"/>
      <c r="B123" s="16"/>
      <c r="C123" s="17"/>
      <c r="D123" s="18"/>
      <c r="E123" s="16"/>
      <c r="F123" s="16"/>
      <c r="G123" s="16"/>
      <c r="H123" s="16"/>
      <c r="I123" s="16"/>
      <c r="J123" s="16"/>
      <c r="K123" s="16"/>
      <c r="L123" s="16"/>
      <c r="M123" s="16"/>
      <c r="N123" s="16"/>
      <c r="O123" s="16"/>
      <c r="P123" s="16"/>
      <c r="Q123" s="16"/>
      <c r="R123" s="16"/>
      <c r="S123" s="16"/>
      <c r="T123" s="16"/>
      <c r="U123" s="16"/>
      <c r="V123" s="16"/>
      <c r="W123" s="16"/>
      <c r="X123" s="16"/>
      <c r="Y123" s="16"/>
      <c r="Z123" s="16"/>
    </row>
    <row r="124" spans="1:26">
      <c r="A124" s="16"/>
      <c r="B124" s="16"/>
      <c r="C124" s="17"/>
      <c r="D124" s="18"/>
      <c r="E124" s="16"/>
      <c r="F124" s="16"/>
      <c r="G124" s="16"/>
      <c r="H124" s="16"/>
      <c r="I124" s="16"/>
      <c r="J124" s="16"/>
      <c r="K124" s="16"/>
      <c r="L124" s="16"/>
      <c r="M124" s="16"/>
      <c r="N124" s="16"/>
      <c r="O124" s="16"/>
      <c r="P124" s="16"/>
      <c r="Q124" s="16"/>
      <c r="R124" s="16"/>
      <c r="S124" s="16"/>
      <c r="T124" s="16"/>
      <c r="U124" s="16"/>
      <c r="V124" s="16"/>
      <c r="W124" s="16"/>
      <c r="X124" s="16"/>
      <c r="Y124" s="16"/>
      <c r="Z124" s="16"/>
    </row>
    <row r="125" spans="1:26">
      <c r="A125" s="16"/>
      <c r="B125" s="16"/>
      <c r="C125" s="17"/>
      <c r="D125" s="18"/>
      <c r="E125" s="16"/>
      <c r="F125" s="16"/>
      <c r="G125" s="16"/>
      <c r="H125" s="16"/>
      <c r="I125" s="16"/>
      <c r="J125" s="16"/>
      <c r="K125" s="16"/>
      <c r="L125" s="16"/>
      <c r="M125" s="16"/>
      <c r="N125" s="16"/>
      <c r="O125" s="16"/>
      <c r="P125" s="16"/>
      <c r="Q125" s="16"/>
      <c r="R125" s="16"/>
      <c r="S125" s="16"/>
      <c r="T125" s="16"/>
      <c r="U125" s="16"/>
      <c r="V125" s="16"/>
      <c r="W125" s="16"/>
      <c r="X125" s="16"/>
      <c r="Y125" s="16"/>
      <c r="Z125" s="16"/>
    </row>
  </sheetData>
  <sheetProtection algorithmName="SHA-512" hashValue="UbyOc6+9HVkAIsSPMsHys+ZZwP+Yqyr0xqCTilh58wlk15SZ+JnAubEs71KeV3IflJh/SHrNBq7PYRPa8zONTQ==" saltValue="3A36EaGDtRsxIhQ7j4dV6w==" spinCount="100000" sheet="1" objects="1" scenarios="1" selectLockedCells="1" selectUnlockedCells="1"/>
  <mergeCells count="6">
    <mergeCell ref="A32:A34"/>
    <mergeCell ref="A1:Z2"/>
    <mergeCell ref="A13:A17"/>
    <mergeCell ref="A18:A23"/>
    <mergeCell ref="A24:A26"/>
    <mergeCell ref="A27:A31"/>
  </mergeCells>
  <conditionalFormatting sqref="B6:B10">
    <cfRule type="containsText" dxfId="25" priority="7" operator="containsText" text="RECOVER (RC)">
      <formula>NOT(ISERROR(SEARCH("RECOVER (RC)",B6)))</formula>
    </cfRule>
    <cfRule type="containsText" dxfId="24" priority="8" operator="containsText" text="RESPOND (RS)">
      <formula>NOT(ISERROR(SEARCH("RESPOND (RS)",B6)))</formula>
    </cfRule>
    <cfRule type="containsText" dxfId="23" priority="9" operator="containsText" text="DETECT (DE)">
      <formula>NOT(ISERROR(SEARCH("DETECT (DE)",B6)))</formula>
    </cfRule>
    <cfRule type="containsText" dxfId="22" priority="10" operator="containsText" text="PROTECT (PR)">
      <formula>NOT(ISERROR(SEARCH("PROTECT (PR)",B6)))</formula>
    </cfRule>
    <cfRule type="containsText" dxfId="21" priority="11" operator="containsText" text="IDENTIFY (ID)">
      <formula>NOT(ISERROR(SEARCH("IDENTIFY (ID)",B6)))</formula>
    </cfRule>
  </conditionalFormatting>
  <conditionalFormatting sqref="D6:D34">
    <cfRule type="containsText" dxfId="20" priority="6" operator="containsText" text="Initial">
      <formula>NOT(ISERROR(SEARCH("Initial",D6)))</formula>
    </cfRule>
    <cfRule type="containsText" dxfId="19" priority="5" operator="containsText" text="Non-Existent">
      <formula>NOT(ISERROR(SEARCH("Non-Existent",D6)))</formula>
    </cfRule>
    <cfRule type="containsText" dxfId="18" priority="4" operator="containsText" text="Repeatable">
      <formula>NOT(ISERROR(SEARCH("Repeatable",D6)))</formula>
    </cfRule>
    <cfRule type="containsText" dxfId="17" priority="3" operator="containsText" text="Defined">
      <formula>NOT(ISERROR(SEARCH("Defined",D6)))</formula>
    </cfRule>
    <cfRule type="containsText" dxfId="16" priority="2" operator="containsText" text="Managed">
      <formula>NOT(ISERROR(SEARCH("Managed",D6)))</formula>
    </cfRule>
    <cfRule type="containsText" dxfId="15" priority="1" operator="containsText" text="Optimized">
      <formula>NOT(ISERROR(SEARCH("Optimized",D6)))</formula>
    </cfRule>
  </conditionalFormatting>
  <pageMargins left="0.7" right="0.7" top="0.75" bottom="0.75" header="0.3" footer="0.3"/>
  <pageSetup paperSize="9" orientation="portrait" r:id="rId1"/>
  <drawing r:id="rId2"/>
  <tableParts count="2">
    <tablePart r:id="rId3"/>
    <tablePart r:id="rId4"/>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dimension ref="A1:C7"/>
  <sheetViews>
    <sheetView workbookViewId="0">
      <selection activeCell="C18" sqref="C18"/>
    </sheetView>
  </sheetViews>
  <sheetFormatPr defaultRowHeight="15.6"/>
  <cols>
    <col min="1" max="1" width="7.625" style="10" bestFit="1" customWidth="1"/>
    <col min="2" max="2" width="20.75" bestFit="1" customWidth="1"/>
    <col min="3" max="3" width="23.5" bestFit="1" customWidth="1"/>
  </cols>
  <sheetData>
    <row r="1" spans="1:3">
      <c r="A1" s="25" t="s">
        <v>135</v>
      </c>
      <c r="B1" s="26" t="s">
        <v>134</v>
      </c>
      <c r="C1" s="26" t="s">
        <v>4</v>
      </c>
    </row>
    <row r="2" spans="1:3">
      <c r="A2" s="22">
        <v>5</v>
      </c>
      <c r="B2" s="24" t="s">
        <v>136</v>
      </c>
      <c r="C2" s="24" t="str">
        <f>A2&amp;" - " &amp;B2</f>
        <v>5 - Optimized</v>
      </c>
    </row>
    <row r="3" spans="1:3">
      <c r="A3" s="22">
        <v>4</v>
      </c>
      <c r="B3" s="24" t="s">
        <v>137</v>
      </c>
      <c r="C3" s="24" t="str">
        <f t="shared" ref="C3:C7" si="0">A3&amp;" - " &amp;B3</f>
        <v>4 - Managed</v>
      </c>
    </row>
    <row r="4" spans="1:3">
      <c r="A4" s="22">
        <v>3</v>
      </c>
      <c r="B4" s="24" t="s">
        <v>138</v>
      </c>
      <c r="C4" s="24" t="str">
        <f t="shared" si="0"/>
        <v>3 - Defined</v>
      </c>
    </row>
    <row r="5" spans="1:3">
      <c r="A5" s="22">
        <v>2</v>
      </c>
      <c r="B5" s="24" t="s">
        <v>139</v>
      </c>
      <c r="C5" s="24" t="str">
        <f t="shared" si="0"/>
        <v>2 - Repeatable</v>
      </c>
    </row>
    <row r="6" spans="1:3">
      <c r="A6" s="22">
        <v>1</v>
      </c>
      <c r="B6" s="24" t="s">
        <v>140</v>
      </c>
      <c r="C6" s="24" t="str">
        <f t="shared" si="0"/>
        <v>1 - Initial</v>
      </c>
    </row>
    <row r="7" spans="1:3">
      <c r="A7" s="22">
        <v>0</v>
      </c>
      <c r="B7" s="24" t="s">
        <v>141</v>
      </c>
      <c r="C7" s="24" t="str">
        <f t="shared" si="0"/>
        <v>0 - Non-Existent</v>
      </c>
    </row>
  </sheetData>
  <sheetProtection algorithmName="SHA-512" hashValue="4Ffha/5jjc9lbEsc16LM6VKWHtxO78eZZbkgBa1XqUYTy5InNahrUv5lfJ5XiY3v3YsrFLo9tDHa5NVI04W7OA==" saltValue="f3fGBEPv1pByEYbYKUapaQ==" spinCount="100000" sheet="1" objects="1" scenarios="1" selectLockedCells="1" selectUnlockedCells="1"/>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bf85ac16-006d-484c-b03e-456dcda48b7f" xsi:nil="true"/>
    <lcf76f155ced4ddcb4097134ff3c332f xmlns="d584899f-c702-4318-ae2f-d361659c962e">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1B9C505B57CE2A42A9055B7CCF944225" ma:contentTypeVersion="17" ma:contentTypeDescription="Create a new document." ma:contentTypeScope="" ma:versionID="ad59145d504330b694e515f7e3f55863">
  <xsd:schema xmlns:xsd="http://www.w3.org/2001/XMLSchema" xmlns:xs="http://www.w3.org/2001/XMLSchema" xmlns:p="http://schemas.microsoft.com/office/2006/metadata/properties" xmlns:ns2="d584899f-c702-4318-ae2f-d361659c962e" xmlns:ns3="bf85ac16-006d-484c-b03e-456dcda48b7f" targetNamespace="http://schemas.microsoft.com/office/2006/metadata/properties" ma:root="true" ma:fieldsID="662585470816992f6bb551003271a614" ns2:_="" ns3:_="">
    <xsd:import namespace="d584899f-c702-4318-ae2f-d361659c962e"/>
    <xsd:import namespace="bf85ac16-006d-484c-b03e-456dcda48b7f"/>
    <xsd:element name="properties">
      <xsd:complexType>
        <xsd:sequence>
          <xsd:element name="documentManagement">
            <xsd:complexType>
              <xsd:all>
                <xsd:element ref="ns2:MediaServiceMetadata" minOccurs="0"/>
                <xsd:element ref="ns2:MediaServiceFastMetadata" minOccurs="0"/>
                <xsd:element ref="ns2:MediaServiceEventHashCode" minOccurs="0"/>
                <xsd:element ref="ns2:MediaServiceGenerationTime" minOccurs="0"/>
                <xsd:element ref="ns2:MediaServiceAutoKeyPoints" minOccurs="0"/>
                <xsd:element ref="ns2:MediaServiceKeyPoints" minOccurs="0"/>
                <xsd:element ref="ns2:MediaServiceDateTaken" minOccurs="0"/>
                <xsd:element ref="ns2:MediaServiceAutoTags" minOccurs="0"/>
                <xsd:element ref="ns2:MediaServiceOCR" minOccurs="0"/>
                <xsd:element ref="ns3:SharedWithUsers" minOccurs="0"/>
                <xsd:element ref="ns3:SharedWithDetails" minOccurs="0"/>
                <xsd:element ref="ns2:MediaLengthInSeconds" minOccurs="0"/>
                <xsd:element ref="ns2:lcf76f155ced4ddcb4097134ff3c332f" minOccurs="0"/>
                <xsd:element ref="ns3:TaxCatchAll" minOccurs="0"/>
                <xsd:element ref="ns2:MediaServiceLocation"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84899f-c702-4318-ae2f-d361659c962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EventHashCode" ma:index="10" nillable="true" ma:displayName="MediaServiceEventHashCode" ma:hidden="true" ma:internalName="MediaServiceEventHashCode"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DateTaken" ma:index="14" nillable="true" ma:displayName="MediaServiceDateTaken" ma:hidden="true" ma:internalName="MediaServiceDateTaken" ma:readOnly="true">
      <xsd:simpleType>
        <xsd:restriction base="dms:Text"/>
      </xsd:simpleType>
    </xsd:element>
    <xsd:element name="MediaServiceAutoTags" ma:index="15" nillable="true" ma:displayName="Tags" ma:internalName="MediaServiceAutoTags"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LengthInSeconds" ma:index="19" nillable="true" ma:displayName="MediaLengthInSeconds" ma:hidden="true" ma:internalName="MediaLengthInSeconds" ma:readOnly="true">
      <xsd:simpleType>
        <xsd:restriction base="dms:Unknown"/>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0c90defc-c313-43fa-a86a-bb7c3477cf10" ma:termSetId="09814cd3-568e-fe90-9814-8d621ff8fb84" ma:anchorId="fba54fb3-c3e1-fe81-a776-ca4b69148c4d" ma:open="true" ma:isKeyword="false">
      <xsd:complexType>
        <xsd:sequence>
          <xsd:element ref="pc:Terms" minOccurs="0" maxOccurs="1"/>
        </xsd:sequence>
      </xsd:complexType>
    </xsd:element>
    <xsd:element name="MediaServiceLocation" ma:index="23" nillable="true" ma:displayName="Location" ma:indexed="true" ma:internalName="MediaServiceLocation" ma:readOnly="true">
      <xsd:simpleType>
        <xsd:restriction base="dms:Text"/>
      </xsd:simple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f85ac16-006d-484c-b03e-456dcda48b7f" elementFormDefault="qualified">
    <xsd:import namespace="http://schemas.microsoft.com/office/2006/documentManagement/types"/>
    <xsd:import namespace="http://schemas.microsoft.com/office/infopath/2007/PartnerControls"/>
    <xsd:element name="SharedWithUsers" ma:index="1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Shared With Details" ma:internalName="SharedWithDetails" ma:readOnly="true">
      <xsd:simpleType>
        <xsd:restriction base="dms:Note">
          <xsd:maxLength value="255"/>
        </xsd:restriction>
      </xsd:simpleType>
    </xsd:element>
    <xsd:element name="TaxCatchAll" ma:index="22" nillable="true" ma:displayName="Taxonomy Catch All Column" ma:hidden="true" ma:list="{e47993e3-681c-4657-841b-85362a2fcfd1}" ma:internalName="TaxCatchAll" ma:showField="CatchAllData" ma:web="bf85ac16-006d-484c-b03e-456dcda48b7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9F0EAD4-33EC-4319-848C-1C64C652BDDF}"/>
</file>

<file path=customXml/itemProps2.xml><?xml version="1.0" encoding="utf-8"?>
<ds:datastoreItem xmlns:ds="http://schemas.openxmlformats.org/officeDocument/2006/customXml" ds:itemID="{E2087B24-3000-4A0A-91A8-D29078656EB0}"/>
</file>

<file path=customXml/itemProps3.xml><?xml version="1.0" encoding="utf-8"?>
<ds:datastoreItem xmlns:ds="http://schemas.openxmlformats.org/officeDocument/2006/customXml" ds:itemID="{02A4C84C-8D96-4882-BE0E-F4B95E532C55}"/>
</file>

<file path=docProps/app.xml><?xml version="1.0" encoding="utf-8"?>
<Properties xmlns="http://schemas.openxmlformats.org/officeDocument/2006/extended-properties" xmlns:vt="http://schemas.openxmlformats.org/officeDocument/2006/docPropsVTypes">
  <Application>Microsoft Excel Online</Application>
  <Manager/>
  <Company>NCC Group</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DRickard@cipher.com</dc:creator>
  <cp:keywords/>
  <dc:description/>
  <cp:lastModifiedBy>Jacqueline Torres</cp:lastModifiedBy>
  <cp:revision/>
  <dcterms:created xsi:type="dcterms:W3CDTF">2017-02-13T10:29:10Z</dcterms:created>
  <dcterms:modified xsi:type="dcterms:W3CDTF">2023-07-20T22:11:38Z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0x0101001B9C505B57CE2A42A9055B7CCF944225</vt:lpwstr>
  </property>
  <property fmtid="{D5CDD505-2E9C-101B-9397-08002B2CF9AE}" pid="3" name="MediaServiceImageTags">
    <vt:lpwstr/>
  </property>
</Properties>
</file>